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4525"/>
</workbook>
</file>

<file path=xl/calcChain.xml><?xml version="1.0" encoding="utf-8"?>
<calcChain xmlns="http://schemas.openxmlformats.org/spreadsheetml/2006/main">
  <c r="H34" i="5" l="1"/>
  <c r="H14" i="5"/>
  <c r="J11" i="2"/>
  <c r="H19" i="2" l="1"/>
  <c r="H31" i="5" l="1"/>
  <c r="H29" i="5"/>
  <c r="H21" i="5"/>
  <c r="H17" i="5"/>
  <c r="H11" i="5"/>
  <c r="G35" i="5"/>
  <c r="F35" i="5"/>
  <c r="E35" i="5"/>
  <c r="D35" i="5"/>
  <c r="G32" i="5"/>
  <c r="F32" i="5"/>
  <c r="E32" i="5"/>
  <c r="D32" i="5"/>
  <c r="H30" i="5"/>
  <c r="G26" i="5"/>
  <c r="F26" i="5"/>
  <c r="E26" i="5"/>
  <c r="D26" i="5"/>
  <c r="H24" i="5"/>
  <c r="G22" i="5"/>
  <c r="F22" i="5"/>
  <c r="E22" i="5"/>
  <c r="D22" i="5"/>
  <c r="H20" i="5"/>
  <c r="H18" i="5"/>
  <c r="G15" i="5"/>
  <c r="F15" i="5"/>
  <c r="E15" i="5"/>
  <c r="D15" i="5"/>
  <c r="G12" i="5"/>
  <c r="F12" i="5"/>
  <c r="E12" i="5"/>
  <c r="D12" i="5"/>
  <c r="H10" i="5"/>
  <c r="H9" i="5"/>
  <c r="H28" i="2"/>
  <c r="E32" i="2"/>
  <c r="F32" i="2"/>
  <c r="G32" i="2"/>
  <c r="D32" i="2"/>
  <c r="H25" i="2"/>
  <c r="H11" i="2"/>
  <c r="H10" i="2"/>
  <c r="G35" i="2"/>
  <c r="F35" i="2"/>
  <c r="E35" i="2"/>
  <c r="D35" i="2"/>
  <c r="H34" i="2"/>
  <c r="H31" i="2"/>
  <c r="H30" i="2"/>
  <c r="H29" i="2"/>
  <c r="G26" i="2"/>
  <c r="F26" i="2"/>
  <c r="E26" i="2"/>
  <c r="D26" i="2"/>
  <c r="H24" i="2"/>
  <c r="G22" i="2"/>
  <c r="F22" i="2"/>
  <c r="E22" i="2"/>
  <c r="D22" i="2"/>
  <c r="H21" i="2"/>
  <c r="H20" i="2"/>
  <c r="H18" i="2"/>
  <c r="H17" i="2"/>
  <c r="G15" i="2"/>
  <c r="F15" i="2"/>
  <c r="E15" i="2"/>
  <c r="D15" i="2"/>
  <c r="H14" i="2"/>
  <c r="G12" i="2"/>
  <c r="F12" i="2"/>
  <c r="E12" i="2"/>
  <c r="D12" i="2"/>
  <c r="H9" i="2"/>
  <c r="H15" i="5" l="1"/>
  <c r="H22" i="5"/>
  <c r="H35" i="5"/>
  <c r="H26" i="5"/>
  <c r="H32" i="5"/>
  <c r="E36" i="5"/>
  <c r="D36" i="5"/>
  <c r="H12" i="5"/>
  <c r="F36" i="5"/>
  <c r="G36" i="5"/>
  <c r="H26" i="2"/>
  <c r="H32" i="2"/>
  <c r="H15" i="2"/>
  <c r="F36" i="2"/>
  <c r="E36" i="2"/>
  <c r="H35" i="2"/>
  <c r="G36" i="2"/>
  <c r="H12" i="2"/>
  <c r="D36" i="2"/>
  <c r="H22" i="2"/>
  <c r="H36" i="5" l="1"/>
  <c r="H36" i="2"/>
</calcChain>
</file>

<file path=xl/sharedStrings.xml><?xml version="1.0" encoding="utf-8"?>
<sst xmlns="http://schemas.openxmlformats.org/spreadsheetml/2006/main" count="127" uniqueCount="59">
  <si>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</si>
  <si>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</si>
  <si>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</si>
  <si>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</si>
  <si>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</si>
  <si>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</si>
  <si>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</si>
  <si>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</si>
  <si>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</si>
  <si>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</si>
  <si>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</si>
  <si>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</si>
  <si>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</si>
  <si>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</si>
  <si>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</si>
  <si>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</si>
  <si>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</si>
  <si>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</si>
  <si>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</si>
  <si>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</si>
  <si>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</si>
  <si>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</si>
  <si>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</si>
  <si>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</si>
  <si>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</si>
  <si>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Компот из сухофруктов</t>
  </si>
  <si>
    <t>Цена</t>
  </si>
  <si>
    <t>Раздел</t>
  </si>
  <si>
    <t>Закуска</t>
  </si>
  <si>
    <t>Фрукт</t>
  </si>
  <si>
    <t>1 блюдо</t>
  </si>
  <si>
    <t>2 блюдо</t>
  </si>
  <si>
    <t>Напиток</t>
  </si>
  <si>
    <t>Гор. напиток</t>
  </si>
  <si>
    <t>Гор. Напиток</t>
  </si>
  <si>
    <t>Гор. Блюдо</t>
  </si>
  <si>
    <t xml:space="preserve">Хлеб белый </t>
  </si>
  <si>
    <t xml:space="preserve">Салат </t>
  </si>
  <si>
    <t>Отд./корп</t>
  </si>
  <si>
    <t xml:space="preserve">День </t>
  </si>
  <si>
    <t>Для детей от 7-11 лет</t>
  </si>
  <si>
    <t>Для детей от 12 лет и старше</t>
  </si>
  <si>
    <t>Школа</t>
  </si>
  <si>
    <t xml:space="preserve">  ГБОУ "СЛШ" Минпросвещения КБР</t>
  </si>
  <si>
    <t>05.09.2024г.</t>
  </si>
  <si>
    <t xml:space="preserve">Суп молочный пшенный </t>
  </si>
  <si>
    <t>Хлеб пшеничный со слив.маслом и сыром</t>
  </si>
  <si>
    <t>Кофейный напиток с молоком</t>
  </si>
  <si>
    <t>Яблоки</t>
  </si>
  <si>
    <t>Суп с клецками</t>
  </si>
  <si>
    <t>Плов из курицы</t>
  </si>
  <si>
    <t>Омлет</t>
  </si>
  <si>
    <t>Сок яблочный</t>
  </si>
  <si>
    <t xml:space="preserve">Жаркое по-домашнему </t>
  </si>
  <si>
    <t xml:space="preserve">Помидоры консервированные </t>
  </si>
  <si>
    <t>Кефир</t>
  </si>
  <si>
    <t>246/247</t>
  </si>
  <si>
    <t>Салат из свеклы с солен.огурцами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</si>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</sst>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wrapText="1"/>
    </xf>
    <xf numFmtId="1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/>
    </xf>
    <xf numFmtId="0" fontId="14" fillId="0" borderId="0" xfId="0" applyFont="1" applyAlignment="1">
      <alignment horizontal="left" wrapText="1"/>
    </xf>
    <xf numFmtId="2" fontId="14" fillId="0" borderId="0" xfId="0" applyNumberFormat="1" applyFont="1" applyAlignment="1">
      <alignment horizontal="center" wrapText="1"/>
    </xf>
    <xf numFmtId="1" fontId="1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5"/>
  <sheetViews>
    <sheetView topLeftCell="A13" workbookViewId="0">
      <selection activeCell="D30" sqref="D30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1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2.85546875" style="10" customWidth="1"/>
    <col min="11" max="16384" width="9.140625" style="6"/>
  </cols>
  <sheetData>
    <row r="1" spans="2:12" s="13" customFormat="1" ht="15.6" x14ac:dyDescent="0.35">
      <c r="B1" s="1"/>
      <c r="C1" s="1"/>
      <c r="D1" s="12"/>
      <c r="E1" s="2"/>
      <c r="F1" s="67"/>
      <c r="G1" s="67"/>
      <c r="H1" s="67"/>
      <c r="I1" s="67"/>
      <c r="J1" s="67"/>
    </row>
    <row r="2" spans="2:12" s="13" customFormat="1" ht="15.6" x14ac:dyDescent="0.35">
      <c r="B2" s="3"/>
      <c r="C2" s="3"/>
      <c r="D2" s="14"/>
      <c r="E2" s="2"/>
      <c r="F2" s="68"/>
      <c r="G2" s="68"/>
      <c r="H2" s="68"/>
      <c r="I2" s="68"/>
      <c r="J2" s="68"/>
      <c r="L2" s="6"/>
    </row>
    <row r="3" spans="2:12" s="13" customFormat="1" ht="15" x14ac:dyDescent="0.25">
      <c r="B3" s="18" t="s">
        <v>42</v>
      </c>
      <c r="C3" s="19" t="s">
        <v>43</v>
      </c>
      <c r="D3" s="20"/>
      <c r="E3" s="21"/>
      <c r="F3" s="22"/>
      <c r="G3" s="23" t="s">
        <v>38</v>
      </c>
      <c r="H3" s="24"/>
      <c r="I3" s="25" t="s">
        <v>39</v>
      </c>
      <c r="J3" s="26" t="s">
        <v>44</v>
      </c>
    </row>
    <row r="4" spans="2:12" s="13" customFormat="1" ht="15.6" x14ac:dyDescent="0.35">
      <c r="B4" s="69"/>
      <c r="C4" s="69"/>
      <c r="D4" s="69"/>
      <c r="E4" s="2"/>
      <c r="F4" s="4"/>
      <c r="G4" s="4"/>
      <c r="H4" s="5"/>
      <c r="I4" s="5"/>
      <c r="J4" s="15"/>
    </row>
    <row r="5" spans="2:12" ht="28.5" customHeight="1" x14ac:dyDescent="0.2">
      <c r="B5" s="51" t="s">
        <v>5</v>
      </c>
      <c r="C5" s="28" t="s">
        <v>27</v>
      </c>
      <c r="D5" s="73" t="s">
        <v>6</v>
      </c>
      <c r="E5" s="75" t="s">
        <v>7</v>
      </c>
      <c r="F5" s="75"/>
      <c r="G5" s="75"/>
      <c r="H5" s="76" t="s">
        <v>8</v>
      </c>
      <c r="I5" s="52" t="s">
        <v>26</v>
      </c>
      <c r="J5" s="77" t="s">
        <v>9</v>
      </c>
    </row>
    <row r="6" spans="2:12" ht="15.75" x14ac:dyDescent="0.2">
      <c r="B6" s="49"/>
      <c r="C6" s="31"/>
      <c r="D6" s="74"/>
      <c r="E6" s="53" t="s">
        <v>10</v>
      </c>
      <c r="F6" s="53" t="s">
        <v>11</v>
      </c>
      <c r="G6" s="53" t="s">
        <v>12</v>
      </c>
      <c r="H6" s="76"/>
      <c r="I6" s="54"/>
      <c r="J6" s="77"/>
    </row>
    <row r="7" spans="2:12" ht="15.75" x14ac:dyDescent="0.2">
      <c r="B7" s="16"/>
      <c r="C7" s="70" t="s">
        <v>40</v>
      </c>
      <c r="D7" s="71"/>
      <c r="E7" s="71"/>
      <c r="F7" s="71"/>
      <c r="G7" s="72"/>
      <c r="H7" s="55"/>
      <c r="I7" s="55"/>
      <c r="J7" s="17"/>
    </row>
    <row r="8" spans="2:12" x14ac:dyDescent="0.2">
      <c r="B8" s="78" t="s">
        <v>20</v>
      </c>
      <c r="C8" s="78"/>
      <c r="D8" s="78"/>
      <c r="E8" s="78"/>
      <c r="F8" s="78"/>
      <c r="G8" s="78"/>
      <c r="H8" s="78"/>
      <c r="I8" s="78"/>
      <c r="J8" s="78"/>
    </row>
    <row r="9" spans="2:12" s="63" customFormat="1" x14ac:dyDescent="0.2">
      <c r="B9" s="33" t="s">
        <v>45</v>
      </c>
      <c r="C9" s="33" t="s">
        <v>35</v>
      </c>
      <c r="D9" s="36">
        <v>200</v>
      </c>
      <c r="E9" s="56">
        <v>5.8</v>
      </c>
      <c r="F9" s="56">
        <v>5.48</v>
      </c>
      <c r="G9" s="56">
        <v>18.57</v>
      </c>
      <c r="H9" s="57">
        <f>(E9+G9)*4+F9*9</f>
        <v>146.80000000000001</v>
      </c>
      <c r="I9" s="58">
        <v>12.71</v>
      </c>
      <c r="J9" s="59">
        <v>94</v>
      </c>
    </row>
    <row r="10" spans="2:12" s="63" customFormat="1" ht="24" customHeight="1" x14ac:dyDescent="0.2">
      <c r="B10" s="33" t="s">
        <v>47</v>
      </c>
      <c r="C10" s="33" t="s">
        <v>34</v>
      </c>
      <c r="D10" s="36">
        <v>200</v>
      </c>
      <c r="E10" s="56">
        <v>2.9</v>
      </c>
      <c r="F10" s="56">
        <v>2.8</v>
      </c>
      <c r="G10" s="56">
        <v>14.9</v>
      </c>
      <c r="H10" s="57">
        <f>(E10+G10)*4+F10*9</f>
        <v>96.4</v>
      </c>
      <c r="I10" s="58">
        <v>10</v>
      </c>
      <c r="J10" s="59">
        <v>692</v>
      </c>
    </row>
    <row r="11" spans="2:12" s="63" customFormat="1" ht="20.25" customHeight="1" x14ac:dyDescent="0.2">
      <c r="B11" s="35" t="s">
        <v>46</v>
      </c>
      <c r="C11" s="35" t="s">
        <v>36</v>
      </c>
      <c r="D11" s="36">
        <v>100</v>
      </c>
      <c r="E11" s="56">
        <v>10.9</v>
      </c>
      <c r="F11" s="56">
        <v>14.3</v>
      </c>
      <c r="G11" s="56">
        <v>33.9</v>
      </c>
      <c r="H11" s="57">
        <f>(E11+G11)*4+F11*9</f>
        <v>307.89999999999998</v>
      </c>
      <c r="I11" s="57">
        <v>21.48</v>
      </c>
      <c r="J11" s="36" t="e">
        <f>-B16</f>
        <v>#VALUE!</v>
      </c>
    </row>
    <row r="12" spans="2:12" s="63" customFormat="1" x14ac:dyDescent="0.2">
      <c r="B12" s="37" t="s">
        <v>21</v>
      </c>
      <c r="C12" s="37"/>
      <c r="D12" s="42">
        <f>SUM(D9:D11)</f>
        <v>500</v>
      </c>
      <c r="E12" s="60">
        <f>SUM(E9:E11)</f>
        <v>19.600000000000001</v>
      </c>
      <c r="F12" s="60">
        <f>SUM(F9:F11)</f>
        <v>22.580000000000002</v>
      </c>
      <c r="G12" s="60">
        <f>SUM(G9:G11)</f>
        <v>67.37</v>
      </c>
      <c r="H12" s="61">
        <f>SUM(H9:H11)</f>
        <v>551.1</v>
      </c>
      <c r="I12" s="61">
        <v>44</v>
      </c>
      <c r="J12" s="36"/>
    </row>
    <row r="13" spans="2:12" s="63" customFormat="1" x14ac:dyDescent="0.2">
      <c r="B13" s="82" t="s">
        <v>0</v>
      </c>
      <c r="C13" s="83"/>
      <c r="D13" s="83"/>
      <c r="E13" s="83"/>
      <c r="F13" s="83"/>
      <c r="G13" s="83"/>
      <c r="H13" s="83"/>
      <c r="I13" s="83"/>
      <c r="J13" s="84"/>
    </row>
    <row r="14" spans="2:12" s="63" customFormat="1" x14ac:dyDescent="0.2">
      <c r="B14" s="34" t="s">
        <v>48</v>
      </c>
      <c r="C14" s="33" t="s">
        <v>29</v>
      </c>
      <c r="D14" s="36">
        <v>200</v>
      </c>
      <c r="E14" s="38">
        <v>0.8</v>
      </c>
      <c r="F14" s="38">
        <v>0.8</v>
      </c>
      <c r="G14" s="38">
        <v>19.600000000000001</v>
      </c>
      <c r="H14" s="41">
        <f>(E14+G14)*4+F14*9</f>
        <v>88.800000000000011</v>
      </c>
      <c r="I14" s="41">
        <v>15</v>
      </c>
      <c r="J14" s="36">
        <v>403</v>
      </c>
    </row>
    <row r="15" spans="2:12" s="63" customFormat="1" x14ac:dyDescent="0.2">
      <c r="B15" s="39" t="s">
        <v>23</v>
      </c>
      <c r="C15" s="39"/>
      <c r="D15" s="42">
        <f>SUM(D14:D14)</f>
        <v>200</v>
      </c>
      <c r="E15" s="60">
        <f>SUM(E14:E14)</f>
        <v>0.8</v>
      </c>
      <c r="F15" s="60">
        <f>SUM(F14:F14)</f>
        <v>0.8</v>
      </c>
      <c r="G15" s="60">
        <f>SUM(G14:G14)</f>
        <v>19.600000000000001</v>
      </c>
      <c r="H15" s="61">
        <f>SUM(H14:H14)</f>
        <v>88.800000000000011</v>
      </c>
      <c r="I15" s="61">
        <v>15</v>
      </c>
      <c r="J15" s="36"/>
    </row>
    <row r="16" spans="2:12" s="63" customFormat="1" x14ac:dyDescent="0.2">
      <c r="B16" s="79" t="s">
        <v>1</v>
      </c>
      <c r="C16" s="80"/>
      <c r="D16" s="80"/>
      <c r="E16" s="80"/>
      <c r="F16" s="80"/>
      <c r="G16" s="80"/>
      <c r="H16" s="80"/>
      <c r="I16" s="80"/>
      <c r="J16" s="81"/>
    </row>
    <row r="17" spans="2:10" s="63" customFormat="1" x14ac:dyDescent="0.2">
      <c r="B17" s="33" t="s">
        <v>49</v>
      </c>
      <c r="C17" s="33" t="s">
        <v>30</v>
      </c>
      <c r="D17" s="36">
        <v>200</v>
      </c>
      <c r="E17" s="56">
        <v>1.44</v>
      </c>
      <c r="F17" s="56">
        <v>1.92</v>
      </c>
      <c r="G17" s="56">
        <v>11.28</v>
      </c>
      <c r="H17" s="57">
        <f t="shared" ref="H17:H21" si="0">(E17+G17)*4+F17*9</f>
        <v>68.16</v>
      </c>
      <c r="I17" s="58">
        <v>9.5432000000000006</v>
      </c>
      <c r="J17" s="59">
        <v>141</v>
      </c>
    </row>
    <row r="18" spans="2:10" x14ac:dyDescent="0.2">
      <c r="B18" s="33" t="s">
        <v>50</v>
      </c>
      <c r="C18" s="33" t="s">
        <v>31</v>
      </c>
      <c r="D18" s="36">
        <v>240</v>
      </c>
      <c r="E18" s="56">
        <v>17.8</v>
      </c>
      <c r="F18" s="56">
        <v>17.8</v>
      </c>
      <c r="G18" s="56">
        <v>32.6</v>
      </c>
      <c r="H18" s="57">
        <f t="shared" si="0"/>
        <v>361.80000000000007</v>
      </c>
      <c r="I18" s="58">
        <v>109</v>
      </c>
      <c r="J18" s="59">
        <v>492</v>
      </c>
    </row>
    <row r="19" spans="2:10" s="63" customFormat="1" x14ac:dyDescent="0.2">
      <c r="B19" s="33" t="s">
        <v>57</v>
      </c>
      <c r="C19" s="33" t="s">
        <v>37</v>
      </c>
      <c r="D19" s="36">
        <v>60</v>
      </c>
      <c r="E19" s="56">
        <v>0.6</v>
      </c>
      <c r="F19" s="56">
        <v>5.3</v>
      </c>
      <c r="G19" s="56">
        <v>5</v>
      </c>
      <c r="H19" s="57">
        <f t="shared" si="0"/>
        <v>70.099999999999994</v>
      </c>
      <c r="I19" s="58">
        <v>6</v>
      </c>
      <c r="J19" s="59">
        <v>9</v>
      </c>
    </row>
    <row r="20" spans="2:10" s="63" customFormat="1" x14ac:dyDescent="0.2">
      <c r="B20" s="33" t="s">
        <v>25</v>
      </c>
      <c r="C20" s="33" t="s">
        <v>32</v>
      </c>
      <c r="D20" s="36">
        <v>200</v>
      </c>
      <c r="E20" s="56">
        <v>0.5</v>
      </c>
      <c r="F20" s="56">
        <v>0.1</v>
      </c>
      <c r="G20" s="56">
        <v>30.9</v>
      </c>
      <c r="H20" s="57">
        <f t="shared" si="0"/>
        <v>126.5</v>
      </c>
      <c r="I20" s="58">
        <v>4</v>
      </c>
      <c r="J20" s="59" t="s">
        <v>14</v>
      </c>
    </row>
    <row r="21" spans="2:10" s="63" customFormat="1" x14ac:dyDescent="0.2">
      <c r="B21" s="34" t="s">
        <v>22</v>
      </c>
      <c r="C21" s="34" t="s">
        <v>36</v>
      </c>
      <c r="D21" s="36">
        <v>120</v>
      </c>
      <c r="E21" s="38">
        <v>9.5</v>
      </c>
      <c r="F21" s="38">
        <v>1.2</v>
      </c>
      <c r="G21" s="38">
        <v>58</v>
      </c>
      <c r="H21" s="41">
        <f t="shared" si="0"/>
        <v>280.8</v>
      </c>
      <c r="I21" s="41">
        <v>5.76</v>
      </c>
      <c r="J21" s="36">
        <v>366</v>
      </c>
    </row>
    <row r="22" spans="2:10" s="63" customFormat="1" x14ac:dyDescent="0.2">
      <c r="B22" s="39" t="s">
        <v>15</v>
      </c>
      <c r="C22" s="39"/>
      <c r="D22" s="42">
        <f>SUM(D17:D21)</f>
        <v>820</v>
      </c>
      <c r="E22" s="60">
        <f>SUM(E17:E21)</f>
        <v>29.840000000000003</v>
      </c>
      <c r="F22" s="60">
        <f>SUM(F17:F21)</f>
        <v>26.32</v>
      </c>
      <c r="G22" s="60">
        <f>SUM(G17:G21)</f>
        <v>137.78</v>
      </c>
      <c r="H22" s="61">
        <f>SUM(H17:H21)</f>
        <v>907.36000000000013</v>
      </c>
      <c r="I22" s="61">
        <v>134</v>
      </c>
      <c r="J22" s="36"/>
    </row>
    <row r="23" spans="2:10" s="63" customFormat="1" x14ac:dyDescent="0.2">
      <c r="B23" s="79" t="s">
        <v>2</v>
      </c>
      <c r="C23" s="80"/>
      <c r="D23" s="80"/>
      <c r="E23" s="80"/>
      <c r="F23" s="80"/>
      <c r="G23" s="80"/>
      <c r="H23" s="80"/>
      <c r="I23" s="80"/>
      <c r="J23" s="81"/>
    </row>
    <row r="24" spans="2:10" s="63" customFormat="1" x14ac:dyDescent="0.2">
      <c r="B24" s="33" t="s">
        <v>52</v>
      </c>
      <c r="C24" s="33" t="s">
        <v>32</v>
      </c>
      <c r="D24" s="36">
        <v>200</v>
      </c>
      <c r="E24" s="56">
        <v>0.6</v>
      </c>
      <c r="F24" s="56">
        <v>0</v>
      </c>
      <c r="G24" s="56">
        <v>33</v>
      </c>
      <c r="H24" s="57">
        <f>(E24+G24)*4+F24*9</f>
        <v>134.4</v>
      </c>
      <c r="I24" s="58">
        <v>19.600000000000001</v>
      </c>
      <c r="J24" s="59">
        <v>389</v>
      </c>
    </row>
    <row r="25" spans="2:10" s="63" customFormat="1" x14ac:dyDescent="0.2">
      <c r="B25" s="34" t="s">
        <v>51</v>
      </c>
      <c r="C25" s="34" t="s">
        <v>28</v>
      </c>
      <c r="D25" s="36">
        <v>150</v>
      </c>
      <c r="E25" s="38">
        <v>14.6</v>
      </c>
      <c r="F25" s="38">
        <v>25.6</v>
      </c>
      <c r="G25" s="38">
        <v>2.6</v>
      </c>
      <c r="H25" s="57">
        <f>(E25+G25)*4+F25*9</f>
        <v>299.2</v>
      </c>
      <c r="I25" s="57">
        <v>29.8767</v>
      </c>
      <c r="J25" s="36">
        <v>340</v>
      </c>
    </row>
    <row r="26" spans="2:10" x14ac:dyDescent="0.2">
      <c r="B26" s="40" t="s">
        <v>16</v>
      </c>
      <c r="C26" s="40"/>
      <c r="D26" s="42">
        <f>SUM(D24:D25)</f>
        <v>350</v>
      </c>
      <c r="E26" s="60">
        <f>SUM(E24:E25)</f>
        <v>15.2</v>
      </c>
      <c r="F26" s="60">
        <f>SUM(F24:F25)</f>
        <v>25.6</v>
      </c>
      <c r="G26" s="60">
        <f>SUM(G24:G25)</f>
        <v>35.6</v>
      </c>
      <c r="H26" s="61">
        <f>SUM(H24:H25)</f>
        <v>433.6</v>
      </c>
      <c r="I26" s="61">
        <v>50</v>
      </c>
      <c r="J26" s="36"/>
    </row>
    <row r="27" spans="2:10" x14ac:dyDescent="0.2">
      <c r="B27" s="79" t="s">
        <v>3</v>
      </c>
      <c r="C27" s="80"/>
      <c r="D27" s="80"/>
      <c r="E27" s="80"/>
      <c r="F27" s="80"/>
      <c r="G27" s="80"/>
      <c r="H27" s="80"/>
      <c r="I27" s="80"/>
      <c r="J27" s="81"/>
    </row>
    <row r="28" spans="2:10" x14ac:dyDescent="0.2">
      <c r="B28" s="33" t="s">
        <v>53</v>
      </c>
      <c r="C28" s="33" t="s">
        <v>58</v>
      </c>
      <c r="D28" s="36">
        <v>240</v>
      </c>
      <c r="E28" s="56">
        <v>24.3</v>
      </c>
      <c r="F28" s="56">
        <v>24.2</v>
      </c>
      <c r="G28" s="56">
        <v>23.5</v>
      </c>
      <c r="H28" s="57">
        <f>(E28+G28)*4+F28*9</f>
        <v>409</v>
      </c>
      <c r="I28" s="58">
        <v>112.8283</v>
      </c>
      <c r="J28" s="59">
        <v>436</v>
      </c>
    </row>
    <row r="29" spans="2:10" x14ac:dyDescent="0.2">
      <c r="B29" s="33" t="s">
        <v>54</v>
      </c>
      <c r="C29" s="33" t="s">
        <v>28</v>
      </c>
      <c r="D29" s="36">
        <v>60</v>
      </c>
      <c r="E29" s="56">
        <v>0.7</v>
      </c>
      <c r="F29" s="56">
        <v>0.17</v>
      </c>
      <c r="G29" s="56">
        <v>2.2999999999999998</v>
      </c>
      <c r="H29" s="57">
        <f>(E29+G29)*4+F29*9</f>
        <v>13.53</v>
      </c>
      <c r="I29" s="58">
        <v>11.155200000000001</v>
      </c>
      <c r="J29" s="59" t="s">
        <v>56</v>
      </c>
    </row>
    <row r="30" spans="2:10" ht="27" x14ac:dyDescent="0.2">
      <c r="B30" s="33" t="s">
        <v>17</v>
      </c>
      <c r="C30" s="33" t="s">
        <v>33</v>
      </c>
      <c r="D30" s="36">
        <v>200</v>
      </c>
      <c r="E30" s="56">
        <v>0.2</v>
      </c>
      <c r="F30" s="56">
        <v>0</v>
      </c>
      <c r="G30" s="56">
        <v>9.1</v>
      </c>
      <c r="H30" s="57">
        <f>(E30+G30)*4+F30*9</f>
        <v>37.199999999999996</v>
      </c>
      <c r="I30" s="58">
        <v>2</v>
      </c>
      <c r="J30" s="59">
        <v>685</v>
      </c>
    </row>
    <row r="31" spans="2:10" x14ac:dyDescent="0.2">
      <c r="B31" s="34" t="s">
        <v>22</v>
      </c>
      <c r="C31" s="34" t="s">
        <v>36</v>
      </c>
      <c r="D31" s="36">
        <v>120</v>
      </c>
      <c r="E31" s="38">
        <v>9.5</v>
      </c>
      <c r="F31" s="38">
        <v>1.2</v>
      </c>
      <c r="G31" s="38">
        <v>58</v>
      </c>
      <c r="H31" s="41">
        <f>(E31+G31)*4+F31*9</f>
        <v>280.8</v>
      </c>
      <c r="I31" s="41">
        <v>5.76</v>
      </c>
      <c r="J31" s="36">
        <v>366</v>
      </c>
    </row>
    <row r="32" spans="2:10" x14ac:dyDescent="0.2">
      <c r="B32" s="39" t="s">
        <v>18</v>
      </c>
      <c r="C32" s="39"/>
      <c r="D32" s="42">
        <f>SUM(D28:D31)</f>
        <v>620</v>
      </c>
      <c r="E32" s="62">
        <f>SUM(E28:E31)</f>
        <v>34.700000000000003</v>
      </c>
      <c r="F32" s="62">
        <f>SUM(F28:F31)</f>
        <v>25.57</v>
      </c>
      <c r="G32" s="62">
        <f>SUM(G28:G31)</f>
        <v>92.9</v>
      </c>
      <c r="H32" s="43">
        <f>SUM(H28:H31)</f>
        <v>740.53</v>
      </c>
      <c r="I32" s="43">
        <v>132</v>
      </c>
      <c r="J32" s="36"/>
    </row>
    <row r="33" spans="2:10" x14ac:dyDescent="0.2">
      <c r="B33" s="79" t="s">
        <v>4</v>
      </c>
      <c r="C33" s="80"/>
      <c r="D33" s="80"/>
      <c r="E33" s="80"/>
      <c r="F33" s="80"/>
      <c r="G33" s="80"/>
      <c r="H33" s="80"/>
      <c r="I33" s="80"/>
      <c r="J33" s="81"/>
    </row>
    <row r="34" spans="2:10" x14ac:dyDescent="0.2">
      <c r="B34" s="35" t="s">
        <v>55</v>
      </c>
      <c r="C34" s="35" t="s">
        <v>32</v>
      </c>
      <c r="D34" s="36">
        <v>200</v>
      </c>
      <c r="E34" s="38">
        <v>5.7</v>
      </c>
      <c r="F34" s="38">
        <v>6.3</v>
      </c>
      <c r="G34" s="38">
        <v>7.8</v>
      </c>
      <c r="H34" s="41">
        <f>(E34+G34)*4+F34*9</f>
        <v>110.69999999999999</v>
      </c>
      <c r="I34" s="41">
        <v>18</v>
      </c>
      <c r="J34" s="36">
        <v>386</v>
      </c>
    </row>
    <row r="35" spans="2:10" x14ac:dyDescent="0.2">
      <c r="B35" s="40" t="s">
        <v>24</v>
      </c>
      <c r="C35" s="40"/>
      <c r="D35" s="42">
        <f>SUM(D34:D34)</f>
        <v>200</v>
      </c>
      <c r="E35" s="42">
        <f>SUM(E34:E34)</f>
        <v>5.7</v>
      </c>
      <c r="F35" s="42">
        <f>SUM(F34:F34)</f>
        <v>6.3</v>
      </c>
      <c r="G35" s="42">
        <f>SUM(G34:G34)</f>
        <v>7.8</v>
      </c>
      <c r="H35" s="43">
        <f>SUM(H34:H34)</f>
        <v>110.69999999999999</v>
      </c>
      <c r="I35" s="43">
        <v>18</v>
      </c>
      <c r="J35" s="36"/>
    </row>
    <row r="36" spans="2:10" x14ac:dyDescent="0.2">
      <c r="B36" s="39" t="s">
        <v>19</v>
      </c>
      <c r="C36" s="39"/>
      <c r="D36" s="42">
        <f>D12+D15+D22+D26+D32+D35</f>
        <v>2690</v>
      </c>
      <c r="E36" s="42">
        <f>E12+E15+E22+E26+E32+E35</f>
        <v>105.84000000000002</v>
      </c>
      <c r="F36" s="42">
        <f>F12+F15+F22+F26+F32+F35</f>
        <v>107.17</v>
      </c>
      <c r="G36" s="42">
        <f>G12+G15+G22+G26+G32+G35</f>
        <v>361.05</v>
      </c>
      <c r="H36" s="43">
        <f>H12+H15+H22+H26+H32+H35</f>
        <v>2832.09</v>
      </c>
      <c r="I36" s="43"/>
      <c r="J36" s="42"/>
    </row>
    <row r="37" spans="2:10" x14ac:dyDescent="0.2">
      <c r="B37" s="64"/>
      <c r="C37" s="65"/>
      <c r="D37" s="65"/>
      <c r="E37" s="65"/>
      <c r="F37" s="65"/>
      <c r="G37" s="65"/>
      <c r="H37" s="65"/>
      <c r="I37" s="65"/>
      <c r="J37" s="66"/>
    </row>
    <row r="38" spans="2:10" x14ac:dyDescent="0.2">
      <c r="B38" s="44"/>
      <c r="C38" s="44"/>
      <c r="D38" s="45"/>
      <c r="E38" s="46"/>
      <c r="F38" s="46"/>
      <c r="G38" s="46"/>
      <c r="H38" s="47"/>
      <c r="I38" s="47"/>
      <c r="J38" s="48"/>
    </row>
    <row r="39" spans="2:10" x14ac:dyDescent="0.2">
      <c r="B39" s="7"/>
      <c r="C39" s="7"/>
    </row>
    <row r="40" spans="2:10" x14ac:dyDescent="0.2">
      <c r="B40" s="7"/>
      <c r="C40" s="7"/>
    </row>
    <row r="41" spans="2:10" x14ac:dyDescent="0.2">
      <c r="B41" s="7"/>
      <c r="C41" s="7"/>
    </row>
    <row r="42" spans="2:10" x14ac:dyDescent="0.2">
      <c r="B42" s="7"/>
      <c r="C42" s="7"/>
    </row>
    <row r="43" spans="2:10" x14ac:dyDescent="0.2">
      <c r="B43" s="7"/>
      <c r="C43" s="7"/>
    </row>
    <row r="44" spans="2:10" x14ac:dyDescent="0.2">
      <c r="B44" s="7"/>
      <c r="C44" s="7"/>
    </row>
    <row r="45" spans="2:10" x14ac:dyDescent="0.2">
      <c r="B45" s="7"/>
      <c r="C45" s="7"/>
      <c r="D45" s="6"/>
      <c r="E45" s="6"/>
      <c r="F45" s="6"/>
      <c r="G45" s="6"/>
      <c r="H45" s="6"/>
      <c r="I45" s="6"/>
      <c r="J45" s="6"/>
    </row>
    <row r="46" spans="2:10" x14ac:dyDescent="0.2">
      <c r="B46" s="7"/>
      <c r="C46" s="7"/>
      <c r="D46" s="6"/>
      <c r="E46" s="6"/>
      <c r="F46" s="6"/>
      <c r="G46" s="6"/>
      <c r="H46" s="6"/>
      <c r="I46" s="6"/>
      <c r="J46" s="6"/>
    </row>
    <row r="47" spans="2:10" x14ac:dyDescent="0.2">
      <c r="B47" s="7"/>
      <c r="C47" s="7"/>
      <c r="D47" s="6"/>
      <c r="E47" s="6"/>
      <c r="F47" s="6"/>
      <c r="G47" s="6"/>
      <c r="H47" s="6"/>
      <c r="I47" s="6"/>
      <c r="J47" s="6"/>
    </row>
    <row r="48" spans="2:10" x14ac:dyDescent="0.2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</sheetData>
  <mergeCells count="15">
    <mergeCell ref="B37:J37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33:J33"/>
    <mergeCell ref="B13:J13"/>
    <mergeCell ref="B16:J16"/>
    <mergeCell ref="B23:J23"/>
    <mergeCell ref="B27:J27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4"/>
  <sheetViews>
    <sheetView tabSelected="1" topLeftCell="A10" workbookViewId="0">
      <selection activeCell="C28" sqref="C28"/>
    </sheetView>
  </sheetViews>
  <sheetFormatPr defaultColWidth="9.140625" defaultRowHeight="13.5" x14ac:dyDescent="0.2"/>
  <cols>
    <col min="1" max="1" width="2.5703125" style="6" customWidth="1"/>
    <col min="2" max="2" width="33.5703125" style="11" customWidth="1"/>
    <col min="3" max="3" width="13.85546875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5.42578125" style="10" customWidth="1"/>
    <col min="11" max="16384" width="9.140625" style="6"/>
  </cols>
  <sheetData>
    <row r="1" spans="2:12" s="13" customFormat="1" ht="15.6" x14ac:dyDescent="0.35">
      <c r="B1" s="1"/>
      <c r="C1" s="1"/>
      <c r="D1" s="12"/>
      <c r="E1" s="2"/>
      <c r="F1" s="67"/>
      <c r="G1" s="67"/>
      <c r="H1" s="67"/>
      <c r="I1" s="67"/>
      <c r="J1" s="67"/>
    </row>
    <row r="2" spans="2:12" s="13" customFormat="1" ht="15.6" x14ac:dyDescent="0.35">
      <c r="B2" s="3"/>
      <c r="C2" s="3"/>
      <c r="D2" s="14"/>
      <c r="E2" s="2"/>
      <c r="F2" s="68"/>
      <c r="G2" s="68"/>
      <c r="H2" s="68"/>
      <c r="I2" s="68"/>
      <c r="J2" s="68"/>
      <c r="L2" s="6"/>
    </row>
    <row r="3" spans="2:12" s="13" customFormat="1" ht="15" x14ac:dyDescent="0.25">
      <c r="B3" s="18" t="s">
        <v>42</v>
      </c>
      <c r="C3" s="19" t="s">
        <v>43</v>
      </c>
      <c r="D3" s="20"/>
      <c r="E3" s="21"/>
      <c r="F3" s="22"/>
      <c r="G3" s="23" t="s">
        <v>38</v>
      </c>
      <c r="H3" s="24"/>
      <c r="I3" s="25" t="s">
        <v>39</v>
      </c>
      <c r="J3" s="26" t="s">
        <v>44</v>
      </c>
    </row>
    <row r="4" spans="2:12" s="13" customFormat="1" ht="15.6" x14ac:dyDescent="0.35">
      <c r="B4" s="69"/>
      <c r="C4" s="69"/>
      <c r="D4" s="69"/>
      <c r="E4" s="2"/>
      <c r="F4" s="4"/>
      <c r="G4" s="4"/>
      <c r="H4" s="5"/>
      <c r="I4" s="5"/>
      <c r="J4" s="15"/>
    </row>
    <row r="5" spans="2:12" ht="28.5" customHeight="1" x14ac:dyDescent="0.2">
      <c r="B5" s="27" t="s">
        <v>5</v>
      </c>
      <c r="C5" s="28" t="s">
        <v>27</v>
      </c>
      <c r="D5" s="85" t="s">
        <v>6</v>
      </c>
      <c r="E5" s="87" t="s">
        <v>7</v>
      </c>
      <c r="F5" s="87"/>
      <c r="G5" s="87"/>
      <c r="H5" s="88" t="s">
        <v>8</v>
      </c>
      <c r="I5" s="50" t="s">
        <v>26</v>
      </c>
      <c r="J5" s="77" t="s">
        <v>9</v>
      </c>
    </row>
    <row r="6" spans="2:12" ht="15.75" x14ac:dyDescent="0.2">
      <c r="B6" s="49"/>
      <c r="C6" s="31"/>
      <c r="D6" s="86"/>
      <c r="E6" s="32" t="s">
        <v>10</v>
      </c>
      <c r="F6" s="32" t="s">
        <v>11</v>
      </c>
      <c r="G6" s="32" t="s">
        <v>12</v>
      </c>
      <c r="H6" s="88"/>
      <c r="I6" s="29"/>
      <c r="J6" s="77"/>
    </row>
    <row r="7" spans="2:12" ht="15.75" x14ac:dyDescent="0.2">
      <c r="B7" s="30"/>
      <c r="C7" s="70" t="s">
        <v>41</v>
      </c>
      <c r="D7" s="71"/>
      <c r="E7" s="71"/>
      <c r="F7" s="71"/>
      <c r="G7" s="72"/>
      <c r="H7" s="54"/>
      <c r="I7" s="54"/>
      <c r="J7" s="51"/>
    </row>
    <row r="8" spans="2:12" x14ac:dyDescent="0.2">
      <c r="B8" s="78" t="s">
        <v>20</v>
      </c>
      <c r="C8" s="78"/>
      <c r="D8" s="78"/>
      <c r="E8" s="78"/>
      <c r="F8" s="78"/>
      <c r="G8" s="78"/>
      <c r="H8" s="78"/>
      <c r="I8" s="78"/>
      <c r="J8" s="78"/>
    </row>
    <row r="9" spans="2:12" x14ac:dyDescent="0.2">
      <c r="B9" s="33" t="s">
        <v>45</v>
      </c>
      <c r="C9" s="33" t="s">
        <v>35</v>
      </c>
      <c r="D9" s="36">
        <v>250</v>
      </c>
      <c r="E9" s="56">
        <v>7.25</v>
      </c>
      <c r="F9" s="56">
        <v>6.85</v>
      </c>
      <c r="G9" s="56">
        <v>23.21</v>
      </c>
      <c r="H9" s="57">
        <f>(E9+G9)*4+F9*9</f>
        <v>183.49</v>
      </c>
      <c r="I9" s="58">
        <v>15.901999999999999</v>
      </c>
      <c r="J9" s="59">
        <v>94</v>
      </c>
    </row>
    <row r="10" spans="2:12" x14ac:dyDescent="0.2">
      <c r="B10" s="33" t="s">
        <v>47</v>
      </c>
      <c r="C10" s="33" t="s">
        <v>34</v>
      </c>
      <c r="D10" s="36">
        <v>200</v>
      </c>
      <c r="E10" s="56">
        <v>2.9</v>
      </c>
      <c r="F10" s="56">
        <v>2.8</v>
      </c>
      <c r="G10" s="56">
        <v>14.9</v>
      </c>
      <c r="H10" s="57">
        <f>(E10+G10)*4+F10*9</f>
        <v>96.4</v>
      </c>
      <c r="I10" s="58">
        <v>10</v>
      </c>
      <c r="J10" s="59">
        <v>692</v>
      </c>
    </row>
    <row r="11" spans="2:12" ht="23.25" customHeight="1" x14ac:dyDescent="0.2">
      <c r="B11" s="35" t="s">
        <v>46</v>
      </c>
      <c r="C11" s="35" t="s">
        <v>36</v>
      </c>
      <c r="D11" s="36">
        <v>110</v>
      </c>
      <c r="E11" s="56">
        <v>13.5</v>
      </c>
      <c r="F11" s="56">
        <v>17</v>
      </c>
      <c r="G11" s="56">
        <v>33.9</v>
      </c>
      <c r="H11" s="57">
        <f>(E11+G11)*4+F11*9</f>
        <v>342.6</v>
      </c>
      <c r="I11" s="57">
        <v>21.96</v>
      </c>
      <c r="J11" s="36" t="s">
        <v>13</v>
      </c>
    </row>
    <row r="12" spans="2:12" x14ac:dyDescent="0.2">
      <c r="B12" s="37" t="s">
        <v>21</v>
      </c>
      <c r="C12" s="37"/>
      <c r="D12" s="42">
        <f>SUM(D9:D11)</f>
        <v>560</v>
      </c>
      <c r="E12" s="60">
        <f>SUM(E9:E11)</f>
        <v>23.65</v>
      </c>
      <c r="F12" s="60">
        <f>SUM(F9:F11)</f>
        <v>26.65</v>
      </c>
      <c r="G12" s="60">
        <f>SUM(G9:G11)</f>
        <v>72.009999999999991</v>
      </c>
      <c r="H12" s="61">
        <f>SUM(H9:H11)</f>
        <v>622.49</v>
      </c>
      <c r="I12" s="61">
        <v>48</v>
      </c>
      <c r="J12" s="36"/>
    </row>
    <row r="13" spans="2:12" x14ac:dyDescent="0.2">
      <c r="B13" s="82" t="s">
        <v>0</v>
      </c>
      <c r="C13" s="83"/>
      <c r="D13" s="83"/>
      <c r="E13" s="83"/>
      <c r="F13" s="83"/>
      <c r="G13" s="83"/>
      <c r="H13" s="83"/>
      <c r="I13" s="83"/>
      <c r="J13" s="84"/>
    </row>
    <row r="14" spans="2:12" x14ac:dyDescent="0.2">
      <c r="B14" s="34" t="s">
        <v>48</v>
      </c>
      <c r="C14" s="33" t="s">
        <v>29</v>
      </c>
      <c r="D14" s="36">
        <v>200</v>
      </c>
      <c r="E14" s="38">
        <v>0.8</v>
      </c>
      <c r="F14" s="38">
        <v>0.8</v>
      </c>
      <c r="G14" s="38">
        <v>19.600000000000001</v>
      </c>
      <c r="H14" s="41">
        <f>(E14+G14)*4+F14*9</f>
        <v>88.800000000000011</v>
      </c>
      <c r="I14" s="41">
        <v>15</v>
      </c>
      <c r="J14" s="36">
        <v>403</v>
      </c>
    </row>
    <row r="15" spans="2:12" x14ac:dyDescent="0.2">
      <c r="B15" s="39" t="s">
        <v>23</v>
      </c>
      <c r="C15" s="39"/>
      <c r="D15" s="42">
        <f>SUM(D14:D14)</f>
        <v>200</v>
      </c>
      <c r="E15" s="60">
        <f>SUM(E14:E14)</f>
        <v>0.8</v>
      </c>
      <c r="F15" s="60">
        <f>SUM(F14:F14)</f>
        <v>0.8</v>
      </c>
      <c r="G15" s="60">
        <f>SUM(G14:G14)</f>
        <v>19.600000000000001</v>
      </c>
      <c r="H15" s="61">
        <f>SUM(H14:H14)</f>
        <v>88.800000000000011</v>
      </c>
      <c r="I15" s="61">
        <v>15</v>
      </c>
      <c r="J15" s="36"/>
    </row>
    <row r="16" spans="2:12" x14ac:dyDescent="0.2">
      <c r="B16" s="79" t="s">
        <v>1</v>
      </c>
      <c r="C16" s="80"/>
      <c r="D16" s="80"/>
      <c r="E16" s="80"/>
      <c r="F16" s="80"/>
      <c r="G16" s="80"/>
      <c r="H16" s="80"/>
      <c r="I16" s="80"/>
      <c r="J16" s="81"/>
    </row>
    <row r="17" spans="2:10" x14ac:dyDescent="0.2">
      <c r="B17" s="33" t="s">
        <v>49</v>
      </c>
      <c r="C17" s="33" t="s">
        <v>30</v>
      </c>
      <c r="D17" s="36">
        <v>250</v>
      </c>
      <c r="E17" s="56">
        <v>1.8</v>
      </c>
      <c r="F17" s="56">
        <v>2.4</v>
      </c>
      <c r="G17" s="56">
        <v>14.1</v>
      </c>
      <c r="H17" s="57">
        <f t="shared" ref="H17" si="0">(E17+G17)*4+F17*9</f>
        <v>85.2</v>
      </c>
      <c r="I17" s="58">
        <v>11.452</v>
      </c>
      <c r="J17" s="59">
        <v>141</v>
      </c>
    </row>
    <row r="18" spans="2:10" x14ac:dyDescent="0.2">
      <c r="B18" s="33" t="s">
        <v>50</v>
      </c>
      <c r="C18" s="33" t="s">
        <v>31</v>
      </c>
      <c r="D18" s="36">
        <v>280</v>
      </c>
      <c r="E18" s="56">
        <v>20.77</v>
      </c>
      <c r="F18" s="56">
        <v>20.77</v>
      </c>
      <c r="G18" s="56">
        <v>38.04</v>
      </c>
      <c r="H18" s="57">
        <f t="shared" ref="H18:H21" si="1">(E18+G18)*4+F18*9</f>
        <v>422.17</v>
      </c>
      <c r="I18" s="58">
        <v>60.603200000000001</v>
      </c>
      <c r="J18" s="59">
        <v>492</v>
      </c>
    </row>
    <row r="19" spans="2:10" s="63" customFormat="1" x14ac:dyDescent="0.2">
      <c r="B19" s="33" t="s">
        <v>57</v>
      </c>
      <c r="C19" s="33" t="s">
        <v>37</v>
      </c>
      <c r="D19" s="36">
        <v>100</v>
      </c>
      <c r="E19" s="56">
        <v>1.4</v>
      </c>
      <c r="F19" s="56">
        <v>5.0999999999999996</v>
      </c>
      <c r="G19" s="56">
        <v>7.5</v>
      </c>
      <c r="H19" s="57">
        <v>82</v>
      </c>
      <c r="I19" s="58">
        <v>9</v>
      </c>
      <c r="J19" s="59">
        <v>64</v>
      </c>
    </row>
    <row r="20" spans="2:10" x14ac:dyDescent="0.2">
      <c r="B20" s="33" t="s">
        <v>25</v>
      </c>
      <c r="C20" s="33" t="s">
        <v>32</v>
      </c>
      <c r="D20" s="36">
        <v>200</v>
      </c>
      <c r="E20" s="56">
        <v>0.5</v>
      </c>
      <c r="F20" s="56">
        <v>0.1</v>
      </c>
      <c r="G20" s="56">
        <v>30.9</v>
      </c>
      <c r="H20" s="57">
        <f t="shared" si="1"/>
        <v>126.5</v>
      </c>
      <c r="I20" s="58">
        <v>4</v>
      </c>
      <c r="J20" s="59" t="s">
        <v>14</v>
      </c>
    </row>
    <row r="21" spans="2:10" x14ac:dyDescent="0.2">
      <c r="B21" s="34" t="s">
        <v>22</v>
      </c>
      <c r="C21" s="34" t="s">
        <v>36</v>
      </c>
      <c r="D21" s="36">
        <v>150</v>
      </c>
      <c r="E21" s="38">
        <v>11.9</v>
      </c>
      <c r="F21" s="38">
        <v>1.5</v>
      </c>
      <c r="G21" s="38">
        <v>72.5</v>
      </c>
      <c r="H21" s="41">
        <f t="shared" si="1"/>
        <v>351.1</v>
      </c>
      <c r="I21" s="41">
        <v>7</v>
      </c>
      <c r="J21" s="36">
        <v>366</v>
      </c>
    </row>
    <row r="22" spans="2:10" x14ac:dyDescent="0.2">
      <c r="B22" s="39" t="s">
        <v>15</v>
      </c>
      <c r="C22" s="39"/>
      <c r="D22" s="42">
        <f>SUM(D17:D21)</f>
        <v>980</v>
      </c>
      <c r="E22" s="60">
        <f>SUM(E17:E21)</f>
        <v>36.369999999999997</v>
      </c>
      <c r="F22" s="60">
        <f>SUM(F17:F21)</f>
        <v>29.869999999999997</v>
      </c>
      <c r="G22" s="60">
        <f>SUM(G17:G21)</f>
        <v>163.04</v>
      </c>
      <c r="H22" s="61">
        <f>SUM(H17:H21)</f>
        <v>1066.97</v>
      </c>
      <c r="I22" s="61">
        <v>92</v>
      </c>
      <c r="J22" s="36"/>
    </row>
    <row r="23" spans="2:10" x14ac:dyDescent="0.2">
      <c r="B23" s="79" t="s">
        <v>2</v>
      </c>
      <c r="C23" s="80"/>
      <c r="D23" s="80"/>
      <c r="E23" s="80"/>
      <c r="F23" s="80"/>
      <c r="G23" s="80"/>
      <c r="H23" s="80"/>
      <c r="I23" s="80"/>
      <c r="J23" s="81"/>
    </row>
    <row r="24" spans="2:10" x14ac:dyDescent="0.2">
      <c r="B24" s="33" t="s">
        <v>52</v>
      </c>
      <c r="C24" s="33" t="s">
        <v>32</v>
      </c>
      <c r="D24" s="36">
        <v>200</v>
      </c>
      <c r="E24" s="56">
        <v>0.6</v>
      </c>
      <c r="F24" s="56">
        <v>0</v>
      </c>
      <c r="G24" s="56">
        <v>33</v>
      </c>
      <c r="H24" s="57">
        <f>(E24+G24)*4+F24*9</f>
        <v>134.4</v>
      </c>
      <c r="I24" s="58">
        <v>19.600000000000001</v>
      </c>
      <c r="J24" s="59">
        <v>389</v>
      </c>
    </row>
    <row r="25" spans="2:10" x14ac:dyDescent="0.2">
      <c r="B25" s="34" t="s">
        <v>51</v>
      </c>
      <c r="C25" s="34" t="s">
        <v>28</v>
      </c>
      <c r="D25" s="36">
        <v>200</v>
      </c>
      <c r="E25" s="38">
        <v>19.5</v>
      </c>
      <c r="F25" s="38">
        <v>36.799999999999997</v>
      </c>
      <c r="G25" s="38">
        <v>3.5</v>
      </c>
      <c r="H25" s="57">
        <v>423</v>
      </c>
      <c r="I25" s="57">
        <v>33.148600000000002</v>
      </c>
      <c r="J25" s="36">
        <v>340</v>
      </c>
    </row>
    <row r="26" spans="2:10" x14ac:dyDescent="0.2">
      <c r="B26" s="40" t="s">
        <v>16</v>
      </c>
      <c r="C26" s="40"/>
      <c r="D26" s="42">
        <f>SUM(D24:D25)</f>
        <v>400</v>
      </c>
      <c r="E26" s="60">
        <f>SUM(E24:E25)</f>
        <v>20.100000000000001</v>
      </c>
      <c r="F26" s="60">
        <f>SUM(F24:F25)</f>
        <v>36.799999999999997</v>
      </c>
      <c r="G26" s="60">
        <f>SUM(G24:G25)</f>
        <v>36.5</v>
      </c>
      <c r="H26" s="61">
        <f>SUM(H24:H25)</f>
        <v>557.4</v>
      </c>
      <c r="I26" s="61">
        <v>53</v>
      </c>
      <c r="J26" s="36"/>
    </row>
    <row r="27" spans="2:10" x14ac:dyDescent="0.2">
      <c r="B27" s="79" t="s">
        <v>3</v>
      </c>
      <c r="C27" s="80"/>
      <c r="D27" s="80"/>
      <c r="E27" s="80"/>
      <c r="F27" s="80"/>
      <c r="G27" s="80"/>
      <c r="H27" s="80"/>
      <c r="I27" s="80"/>
      <c r="J27" s="81"/>
    </row>
    <row r="28" spans="2:10" x14ac:dyDescent="0.2">
      <c r="B28" s="33" t="s">
        <v>53</v>
      </c>
      <c r="C28" s="33" t="s">
        <v>58</v>
      </c>
      <c r="D28" s="36">
        <v>280</v>
      </c>
      <c r="E28" s="56">
        <v>28.4</v>
      </c>
      <c r="F28" s="56">
        <v>28.2</v>
      </c>
      <c r="G28" s="56">
        <v>27.4</v>
      </c>
      <c r="H28" s="57">
        <v>477</v>
      </c>
      <c r="I28" s="58">
        <v>131.6242</v>
      </c>
      <c r="J28" s="59">
        <v>436</v>
      </c>
    </row>
    <row r="29" spans="2:10" x14ac:dyDescent="0.2">
      <c r="B29" s="33" t="s">
        <v>54</v>
      </c>
      <c r="C29" s="33" t="s">
        <v>28</v>
      </c>
      <c r="D29" s="36">
        <v>100</v>
      </c>
      <c r="E29" s="56">
        <v>1.2</v>
      </c>
      <c r="F29" s="56">
        <v>0.2</v>
      </c>
      <c r="G29" s="56">
        <v>3.8</v>
      </c>
      <c r="H29" s="57">
        <f>(E29+G29)*4+F29*9</f>
        <v>21.8</v>
      </c>
      <c r="I29" s="58">
        <v>16.600000000000001</v>
      </c>
      <c r="J29" s="59" t="s">
        <v>56</v>
      </c>
    </row>
    <row r="30" spans="2:10" x14ac:dyDescent="0.2">
      <c r="B30" s="33" t="s">
        <v>17</v>
      </c>
      <c r="C30" s="33" t="s">
        <v>33</v>
      </c>
      <c r="D30" s="36">
        <v>200</v>
      </c>
      <c r="E30" s="56">
        <v>0.2</v>
      </c>
      <c r="F30" s="56">
        <v>0</v>
      </c>
      <c r="G30" s="56">
        <v>9.1</v>
      </c>
      <c r="H30" s="57">
        <f>(E30+G30)*4+F30*9</f>
        <v>37.199999999999996</v>
      </c>
      <c r="I30" s="58">
        <v>2</v>
      </c>
      <c r="J30" s="59">
        <v>685</v>
      </c>
    </row>
    <row r="31" spans="2:10" x14ac:dyDescent="0.2">
      <c r="B31" s="34" t="s">
        <v>22</v>
      </c>
      <c r="C31" s="34" t="s">
        <v>36</v>
      </c>
      <c r="D31" s="36">
        <v>150</v>
      </c>
      <c r="E31" s="38">
        <v>9.5</v>
      </c>
      <c r="F31" s="38">
        <v>1.2</v>
      </c>
      <c r="G31" s="38">
        <v>58</v>
      </c>
      <c r="H31" s="41">
        <f t="shared" ref="H31" si="2">(E31+G31)*4+F31*9</f>
        <v>280.8</v>
      </c>
      <c r="I31" s="41">
        <v>7</v>
      </c>
      <c r="J31" s="36">
        <v>366</v>
      </c>
    </row>
    <row r="32" spans="2:10" x14ac:dyDescent="0.2">
      <c r="B32" s="39" t="s">
        <v>18</v>
      </c>
      <c r="C32" s="39"/>
      <c r="D32" s="42">
        <f>SUM(D28:D31)</f>
        <v>730</v>
      </c>
      <c r="E32" s="62">
        <f>SUM(E28:E31)</f>
        <v>39.299999999999997</v>
      </c>
      <c r="F32" s="62">
        <f>SUM(F28:F31)</f>
        <v>29.599999999999998</v>
      </c>
      <c r="G32" s="62">
        <f>SUM(G28:G31)</f>
        <v>98.3</v>
      </c>
      <c r="H32" s="43">
        <f>SUM(H28:H31)</f>
        <v>816.8</v>
      </c>
      <c r="I32" s="43">
        <v>157</v>
      </c>
      <c r="J32" s="36"/>
    </row>
    <row r="33" spans="2:10" x14ac:dyDescent="0.2">
      <c r="B33" s="79" t="s">
        <v>4</v>
      </c>
      <c r="C33" s="80"/>
      <c r="D33" s="80"/>
      <c r="E33" s="80"/>
      <c r="F33" s="80"/>
      <c r="G33" s="80"/>
      <c r="H33" s="80"/>
      <c r="I33" s="80"/>
      <c r="J33" s="81"/>
    </row>
    <row r="34" spans="2:10" x14ac:dyDescent="0.2">
      <c r="B34" s="35" t="s">
        <v>55</v>
      </c>
      <c r="C34" s="35" t="s">
        <v>32</v>
      </c>
      <c r="D34" s="36">
        <v>200</v>
      </c>
      <c r="E34" s="38">
        <v>5.7</v>
      </c>
      <c r="F34" s="38">
        <v>6.3</v>
      </c>
      <c r="G34" s="38">
        <v>7.8</v>
      </c>
      <c r="H34" s="41">
        <f>(E34+G34)*4+F34*9</f>
        <v>110.69999999999999</v>
      </c>
      <c r="I34" s="41">
        <v>18</v>
      </c>
      <c r="J34" s="36">
        <v>386</v>
      </c>
    </row>
    <row r="35" spans="2:10" x14ac:dyDescent="0.2">
      <c r="B35" s="40" t="s">
        <v>24</v>
      </c>
      <c r="C35" s="40"/>
      <c r="D35" s="42">
        <f>SUM(D34:D34)</f>
        <v>200</v>
      </c>
      <c r="E35" s="42">
        <f>SUM(E34:E34)</f>
        <v>5.7</v>
      </c>
      <c r="F35" s="42">
        <f>SUM(F34:F34)</f>
        <v>6.3</v>
      </c>
      <c r="G35" s="42">
        <f>SUM(G34:G34)</f>
        <v>7.8</v>
      </c>
      <c r="H35" s="43">
        <f>SUM(H34:H34)</f>
        <v>110.69999999999999</v>
      </c>
      <c r="I35" s="43">
        <v>18</v>
      </c>
      <c r="J35" s="36"/>
    </row>
    <row r="36" spans="2:10" x14ac:dyDescent="0.2">
      <c r="B36" s="39" t="s">
        <v>19</v>
      </c>
      <c r="C36" s="39"/>
      <c r="D36" s="42">
        <f>D12+D15+D22+D26+D32+D35</f>
        <v>3070</v>
      </c>
      <c r="E36" s="42">
        <f>E12+E15+E22+E26+E32+E35</f>
        <v>125.91999999999999</v>
      </c>
      <c r="F36" s="42">
        <f>F12+F15+F22+F26+F32+F35</f>
        <v>130.01999999999998</v>
      </c>
      <c r="G36" s="42">
        <f>G12+G15+G22+G26+G32+G35</f>
        <v>397.25</v>
      </c>
      <c r="H36" s="43">
        <f>H12+H15+H22+H26+H32+H35</f>
        <v>3263.16</v>
      </c>
      <c r="I36" s="43">
        <v>383</v>
      </c>
      <c r="J36" s="42"/>
    </row>
    <row r="37" spans="2:10" x14ac:dyDescent="0.2">
      <c r="B37" s="64"/>
      <c r="C37" s="65"/>
      <c r="D37" s="65"/>
      <c r="E37" s="65"/>
      <c r="F37" s="65"/>
      <c r="G37" s="65"/>
      <c r="H37" s="65"/>
      <c r="I37" s="65"/>
      <c r="J37" s="66"/>
    </row>
    <row r="38" spans="2:10" x14ac:dyDescent="0.2">
      <c r="B38" s="44"/>
      <c r="C38" s="44"/>
      <c r="D38" s="45"/>
      <c r="E38" s="46"/>
      <c r="F38" s="46"/>
      <c r="G38" s="46"/>
      <c r="H38" s="47"/>
      <c r="I38" s="47"/>
      <c r="J38" s="48"/>
    </row>
    <row r="39" spans="2:10" x14ac:dyDescent="0.2">
      <c r="B39" s="7"/>
      <c r="C39" s="7"/>
    </row>
    <row r="40" spans="2:10" x14ac:dyDescent="0.2">
      <c r="B40" s="7"/>
      <c r="C40" s="7"/>
    </row>
    <row r="41" spans="2:10" x14ac:dyDescent="0.2">
      <c r="B41" s="7"/>
      <c r="C41" s="7"/>
    </row>
    <row r="42" spans="2:10" x14ac:dyDescent="0.2">
      <c r="B42" s="7"/>
      <c r="C42" s="7"/>
    </row>
    <row r="43" spans="2:10" x14ac:dyDescent="0.2">
      <c r="B43" s="7"/>
      <c r="C43" s="7"/>
    </row>
    <row r="44" spans="2:10" x14ac:dyDescent="0.2">
      <c r="B44" s="7"/>
      <c r="C44" s="7"/>
      <c r="D44" s="6"/>
      <c r="E44" s="6"/>
      <c r="F44" s="6"/>
      <c r="G44" s="6"/>
      <c r="H44" s="6"/>
      <c r="I44" s="6"/>
      <c r="J44" s="6"/>
    </row>
    <row r="45" spans="2:10" x14ac:dyDescent="0.2">
      <c r="B45" s="7"/>
      <c r="C45" s="7"/>
      <c r="D45" s="6"/>
      <c r="E45" s="6"/>
      <c r="F45" s="6"/>
      <c r="G45" s="6"/>
      <c r="H45" s="6"/>
      <c r="I45" s="6"/>
      <c r="J45" s="6"/>
    </row>
    <row r="46" spans="2:10" x14ac:dyDescent="0.2">
      <c r="B46" s="7"/>
      <c r="C46" s="7"/>
      <c r="D46" s="6"/>
      <c r="E46" s="6"/>
      <c r="F46" s="6"/>
      <c r="G46" s="6"/>
      <c r="H46" s="6"/>
      <c r="I46" s="6"/>
      <c r="J46" s="6"/>
    </row>
    <row r="47" spans="2:10" x14ac:dyDescent="0.2">
      <c r="B47" s="7"/>
      <c r="C47" s="7"/>
      <c r="D47" s="6"/>
      <c r="E47" s="6"/>
      <c r="F47" s="6"/>
      <c r="G47" s="6"/>
      <c r="H47" s="6"/>
      <c r="I47" s="6"/>
      <c r="J47" s="6"/>
    </row>
    <row r="48" spans="2:10" x14ac:dyDescent="0.2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</sheetData>
  <mergeCells count="15">
    <mergeCell ref="B8:J8"/>
    <mergeCell ref="B37:J37"/>
    <mergeCell ref="B13:J13"/>
    <mergeCell ref="B16:J16"/>
    <mergeCell ref="B23:J23"/>
    <mergeCell ref="B27:J27"/>
    <mergeCell ref="B33:J33"/>
    <mergeCell ref="F1:J1"/>
    <mergeCell ref="F2:J2"/>
    <mergeCell ref="B4:D4"/>
    <mergeCell ref="C7:G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2024-09-23T05:53:54Z</dcterms:modified>
</cp:coreProperties>
</file>