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30" windowWidth="19530" windowHeight="8445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29" i="5" l="1"/>
  <c r="G29" i="5"/>
  <c r="D13" i="5"/>
  <c r="E13" i="5"/>
  <c r="F13" i="5"/>
  <c r="G13" i="5"/>
  <c r="H13" i="5"/>
  <c r="I13" i="5"/>
  <c r="D41" i="2" l="1"/>
  <c r="E41" i="2"/>
  <c r="F41" i="2"/>
  <c r="G41" i="2"/>
  <c r="I41" i="2"/>
  <c r="D25" i="2"/>
  <c r="E25" i="2"/>
  <c r="F25" i="2"/>
  <c r="G25" i="2"/>
  <c r="I25" i="2"/>
  <c r="D13" i="2" l="1"/>
  <c r="E13" i="2"/>
  <c r="F13" i="2"/>
  <c r="G13" i="2"/>
  <c r="I13" i="2"/>
  <c r="E25" i="5" l="1"/>
  <c r="F25" i="5"/>
  <c r="G25" i="5"/>
  <c r="J25" i="5"/>
  <c r="D37" i="2" l="1"/>
  <c r="E37" i="2"/>
  <c r="F37" i="2"/>
  <c r="G37" i="2"/>
  <c r="I37" i="2"/>
  <c r="D37" i="5"/>
  <c r="E37" i="5"/>
  <c r="F37" i="5"/>
  <c r="G37" i="5"/>
  <c r="I37" i="5"/>
  <c r="J37" i="5"/>
  <c r="H27" i="5" l="1"/>
  <c r="H39" i="5" l="1"/>
  <c r="H27" i="2" l="1"/>
  <c r="H39" i="2" l="1"/>
  <c r="H41" i="2" s="1"/>
  <c r="H12" i="5" l="1"/>
  <c r="H12" i="2"/>
  <c r="H36" i="5" l="1"/>
  <c r="H34" i="5"/>
  <c r="H29" i="5"/>
  <c r="F29" i="5"/>
  <c r="E29" i="5"/>
  <c r="D29" i="5"/>
  <c r="H23" i="5"/>
  <c r="H10" i="5"/>
  <c r="H37" i="5" l="1"/>
  <c r="H24" i="5"/>
  <c r="H25" i="5" s="1"/>
  <c r="D25" i="5"/>
  <c r="H36" i="2"/>
  <c r="H10" i="2"/>
  <c r="H13" i="2" s="1"/>
  <c r="H34" i="2"/>
  <c r="G29" i="2"/>
  <c r="F29" i="2"/>
  <c r="E29" i="2"/>
  <c r="D29" i="2"/>
  <c r="H23" i="2"/>
  <c r="H25" i="2" s="1"/>
  <c r="H37" i="2" l="1"/>
  <c r="F42" i="5"/>
  <c r="D42" i="5"/>
  <c r="G42" i="5"/>
  <c r="E42" i="5"/>
  <c r="H29" i="2"/>
  <c r="G42" i="2"/>
  <c r="D42" i="2"/>
  <c r="F42" i="2"/>
</calcChain>
</file>

<file path=xl/sharedStrings.xml><?xml version="1.0" encoding="utf-8"?>
<sst xmlns="http://schemas.openxmlformats.org/spreadsheetml/2006/main" count="150" uniqueCount="67">
  <si>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</si>
  <si>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</si>
  <si>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</si>
  <si>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</si>
  <si>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</si>
  <si>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</si>
  <si>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</si>
  <si>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</si>
  <si>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</si>
  <si>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</si>
  <si>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</si>
  <si>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</si>
  <si>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</si>
  <si>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</si>
  <si>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</si>
  <si>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</si>
  <si>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</si>
  <si>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</si>
  <si>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</si>
  <si>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</si>
  <si>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</si>
  <si>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</si>
  <si>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</si>
  <si>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</si>
  <si>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</si>
  <si>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</si>
  <si>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</si>
  <si>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</si>
  <si>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</si>
  <si>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</si>
  <si>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</si>
  <si>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</si>
  <si>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</si>
  <si>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</si>
  <si>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</si>
  <si>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</si>
  <si>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</si>
  <si>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</si>
  <si>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</si>
  <si>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</si>
  <si>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</si>
  <si>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</si>
  <si>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</si>
  <si>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</si>
  <si>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</si>
  <si>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</si>
  <si>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</si>
  <si>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</si>
  <si>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</si>
  <si>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</si>
  <si>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</si>
  <si>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</si>
  <si>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</si>
  <si>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Вафли</t>
  </si>
  <si>
    <t>Выпечка</t>
  </si>
  <si>
    <t>520(3)</t>
  </si>
  <si>
    <t>Хлеб белый/закуска</t>
  </si>
  <si>
    <t>Салат</t>
  </si>
  <si>
    <t>Яйцо отварное</t>
  </si>
  <si>
    <t xml:space="preserve">Йогурт питьевой </t>
  </si>
  <si>
    <t>Апельсин</t>
  </si>
  <si>
    <t>Конфеты</t>
  </si>
  <si>
    <t>Сок фруктовый</t>
  </si>
  <si>
    <t>Огурцы консервированные</t>
  </si>
  <si>
    <t>20.01.2026г.</t>
  </si>
  <si>
    <t xml:space="preserve">Хлеб пшеничный со слив.маслом и сыром </t>
  </si>
  <si>
    <t>Пирожок печеный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</si>
</sst>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tabSelected="1" zoomScaleNormal="100" workbookViewId="0">
      <selection activeCell="I13" sqref="I1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7"/>
      <c r="G1" s="87"/>
      <c r="H1" s="87"/>
      <c r="I1" s="87"/>
      <c r="J1" s="87"/>
    </row>
    <row r="2" spans="2:12" s="31" customFormat="1" ht="15.6" x14ac:dyDescent="0.3">
      <c r="B2" s="2"/>
      <c r="C2" s="2"/>
      <c r="D2" s="2"/>
      <c r="E2" s="30"/>
      <c r="F2" s="88"/>
      <c r="G2" s="88"/>
      <c r="H2" s="88"/>
      <c r="I2" s="88"/>
      <c r="J2" s="88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64</v>
      </c>
    </row>
    <row r="4" spans="2:12" s="31" customFormat="1" ht="14.45" x14ac:dyDescent="0.3">
      <c r="B4" s="89"/>
      <c r="C4" s="89"/>
      <c r="D4" s="89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90" t="s">
        <v>6</v>
      </c>
      <c r="E5" s="92" t="s">
        <v>7</v>
      </c>
      <c r="F5" s="92"/>
      <c r="G5" s="92"/>
      <c r="H5" s="93" t="s">
        <v>8</v>
      </c>
      <c r="I5" s="39" t="s">
        <v>28</v>
      </c>
      <c r="J5" s="94" t="s">
        <v>9</v>
      </c>
    </row>
    <row r="6" spans="2:12" ht="15" x14ac:dyDescent="0.2">
      <c r="B6" s="29"/>
      <c r="C6" s="14"/>
      <c r="D6" s="91"/>
      <c r="E6" s="50" t="s">
        <v>10</v>
      </c>
      <c r="F6" s="50" t="s">
        <v>11</v>
      </c>
      <c r="G6" s="50" t="s">
        <v>12</v>
      </c>
      <c r="H6" s="93"/>
      <c r="I6" s="51"/>
      <c r="J6" s="94"/>
    </row>
    <row r="7" spans="2:12" ht="15" x14ac:dyDescent="0.2">
      <c r="B7" s="13"/>
      <c r="C7" s="81" t="s">
        <v>42</v>
      </c>
      <c r="D7" s="82"/>
      <c r="E7" s="82"/>
      <c r="F7" s="82"/>
      <c r="G7" s="83"/>
      <c r="H7" s="51"/>
      <c r="I7" s="51"/>
      <c r="J7" s="48"/>
    </row>
    <row r="8" spans="2:12" x14ac:dyDescent="0.2">
      <c r="B8" s="77" t="s">
        <v>21</v>
      </c>
      <c r="C8" s="77"/>
      <c r="D8" s="77"/>
      <c r="E8" s="77"/>
      <c r="F8" s="77"/>
      <c r="G8" s="77"/>
      <c r="H8" s="77"/>
      <c r="I8" s="77"/>
      <c r="J8" s="77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65</v>
      </c>
      <c r="C11" s="16" t="s">
        <v>56</v>
      </c>
      <c r="D11" s="17">
        <v>100</v>
      </c>
      <c r="E11" s="17">
        <v>10.9</v>
      </c>
      <c r="F11" s="17">
        <v>14.3</v>
      </c>
      <c r="G11" s="17">
        <v>33.9</v>
      </c>
      <c r="H11" s="18">
        <v>307.89999999999998</v>
      </c>
      <c r="I11" s="18">
        <v>21.48</v>
      </c>
      <c r="J11" s="17">
        <v>366</v>
      </c>
    </row>
    <row r="12" spans="2:12" x14ac:dyDescent="0.2">
      <c r="B12" s="20" t="s">
        <v>58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540</v>
      </c>
      <c r="E13" s="41">
        <f t="shared" si="0"/>
        <v>22.1</v>
      </c>
      <c r="F13" s="41">
        <f t="shared" si="0"/>
        <v>26.9</v>
      </c>
      <c r="G13" s="41">
        <f t="shared" si="0"/>
        <v>73.5</v>
      </c>
      <c r="H13" s="42">
        <f t="shared" si="0"/>
        <v>624.69999999999993</v>
      </c>
      <c r="I13" s="42">
        <f t="shared" si="0"/>
        <v>48.88</v>
      </c>
      <c r="J13" s="17"/>
    </row>
    <row r="14" spans="2:12" x14ac:dyDescent="0.2">
      <c r="B14" s="84" t="s">
        <v>0</v>
      </c>
      <c r="C14" s="85"/>
      <c r="D14" s="85"/>
      <c r="E14" s="85"/>
      <c r="F14" s="85"/>
      <c r="G14" s="85"/>
      <c r="H14" s="85"/>
      <c r="I14" s="85"/>
      <c r="J14" s="86"/>
    </row>
    <row r="15" spans="2:12" x14ac:dyDescent="0.2">
      <c r="B15" s="20" t="s">
        <v>60</v>
      </c>
      <c r="C15" s="68" t="s">
        <v>60</v>
      </c>
      <c r="D15" s="69">
        <v>200</v>
      </c>
      <c r="E15" s="69">
        <v>1.86</v>
      </c>
      <c r="F15" s="69">
        <v>0.4</v>
      </c>
      <c r="G15" s="69">
        <v>16</v>
      </c>
      <c r="H15" s="69">
        <v>36</v>
      </c>
      <c r="I15" s="69">
        <v>36</v>
      </c>
      <c r="J15" s="69">
        <v>393</v>
      </c>
    </row>
    <row r="16" spans="2:12" x14ac:dyDescent="0.2">
      <c r="B16" s="20" t="s">
        <v>61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3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3" x14ac:dyDescent="0.2">
      <c r="B18" s="78" t="s">
        <v>1</v>
      </c>
      <c r="C18" s="79"/>
      <c r="D18" s="79"/>
      <c r="E18" s="79"/>
      <c r="F18" s="79"/>
      <c r="G18" s="79"/>
      <c r="H18" s="79"/>
      <c r="I18" s="79"/>
      <c r="J18" s="80"/>
    </row>
    <row r="19" spans="2:13" x14ac:dyDescent="0.2">
      <c r="B19" s="15" t="s">
        <v>47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3" x14ac:dyDescent="0.2">
      <c r="B20" s="15" t="s">
        <v>49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3" x14ac:dyDescent="0.2">
      <c r="B21" s="15" t="s">
        <v>48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3" x14ac:dyDescent="0.2">
      <c r="B22" s="15" t="s">
        <v>50</v>
      </c>
      <c r="C22" s="15" t="s">
        <v>57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3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1">(E23+G23)*4+F23*9</f>
        <v>126.5</v>
      </c>
      <c r="I23" s="25">
        <v>4</v>
      </c>
      <c r="J23" s="40" t="s">
        <v>14</v>
      </c>
    </row>
    <row r="24" spans="2:13" ht="15.75" x14ac:dyDescent="0.2">
      <c r="B24" s="20" t="s">
        <v>15</v>
      </c>
      <c r="C24" s="20" t="s">
        <v>33</v>
      </c>
      <c r="D24" s="17">
        <v>120</v>
      </c>
      <c r="E24" s="58">
        <v>9.48</v>
      </c>
      <c r="F24" s="58">
        <v>1.2</v>
      </c>
      <c r="G24" s="58">
        <v>57.99</v>
      </c>
      <c r="H24" s="56">
        <v>280</v>
      </c>
      <c r="I24" s="44">
        <v>6</v>
      </c>
      <c r="J24" s="17">
        <v>366</v>
      </c>
    </row>
    <row r="25" spans="2:13" x14ac:dyDescent="0.2">
      <c r="B25" s="22" t="s">
        <v>16</v>
      </c>
      <c r="C25" s="22"/>
      <c r="D25" s="73">
        <f t="shared" ref="D25:I25" si="2">SUM(D19:D24)</f>
        <v>820</v>
      </c>
      <c r="E25" s="57">
        <f t="shared" si="2"/>
        <v>36</v>
      </c>
      <c r="F25" s="57">
        <f t="shared" si="2"/>
        <v>26.14</v>
      </c>
      <c r="G25" s="57">
        <f t="shared" si="2"/>
        <v>153.45000000000002</v>
      </c>
      <c r="H25" s="42">
        <f t="shared" si="2"/>
        <v>993.5</v>
      </c>
      <c r="I25" s="42">
        <f t="shared" si="2"/>
        <v>93.555999999999997</v>
      </c>
      <c r="J25" s="17"/>
    </row>
    <row r="26" spans="2:13" x14ac:dyDescent="0.2">
      <c r="B26" s="78" t="s">
        <v>2</v>
      </c>
      <c r="C26" s="79"/>
      <c r="D26" s="79"/>
      <c r="E26" s="79"/>
      <c r="F26" s="79"/>
      <c r="G26" s="79"/>
      <c r="H26" s="79"/>
      <c r="I26" s="79"/>
      <c r="J26" s="80"/>
    </row>
    <row r="27" spans="2:13" s="64" customFormat="1" x14ac:dyDescent="0.2">
      <c r="B27" s="20" t="s">
        <v>62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70">
        <f>(E27+G27)*4+F27*9</f>
        <v>134.4</v>
      </c>
      <c r="I27" s="70">
        <v>20</v>
      </c>
      <c r="J27" s="65">
        <v>389</v>
      </c>
      <c r="M27" s="32"/>
    </row>
    <row r="28" spans="2:13" x14ac:dyDescent="0.2">
      <c r="B28" s="15" t="s">
        <v>66</v>
      </c>
      <c r="C28" s="15" t="s">
        <v>54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3" x14ac:dyDescent="0.2">
      <c r="B29" s="23" t="s">
        <v>17</v>
      </c>
      <c r="C29" s="23"/>
      <c r="D29" s="26">
        <f>SUM(D27:D28)</f>
        <v>300</v>
      </c>
      <c r="E29" s="41">
        <f>SUM(E27:E28)</f>
        <v>6.1</v>
      </c>
      <c r="F29" s="41">
        <f>SUM(F27:F28)</f>
        <v>4.7</v>
      </c>
      <c r="G29" s="41">
        <f>SUM(G27:G28)</f>
        <v>89.2</v>
      </c>
      <c r="H29" s="42">
        <f>SUM(H27:H28)</f>
        <v>423.4</v>
      </c>
      <c r="I29" s="42">
        <v>36</v>
      </c>
      <c r="J29" s="17"/>
    </row>
    <row r="30" spans="2:13" x14ac:dyDescent="0.2">
      <c r="B30" s="78" t="s">
        <v>3</v>
      </c>
      <c r="C30" s="79"/>
      <c r="D30" s="79"/>
      <c r="E30" s="79"/>
      <c r="F30" s="79"/>
      <c r="G30" s="79"/>
      <c r="H30" s="79"/>
      <c r="I30" s="79"/>
      <c r="J30" s="80"/>
    </row>
    <row r="31" spans="2:13" x14ac:dyDescent="0.2">
      <c r="B31" s="15" t="s">
        <v>51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3" x14ac:dyDescent="0.2">
      <c r="B32" s="15" t="s">
        <v>52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55</v>
      </c>
    </row>
    <row r="33" spans="2:10" x14ac:dyDescent="0.2">
      <c r="B33" s="15" t="s">
        <v>63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3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8">
        <v>7.9</v>
      </c>
      <c r="F35" s="58">
        <v>1</v>
      </c>
      <c r="G35" s="58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3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 t="shared" ref="D37:I37" si="4">SUM(D31:D36)</f>
        <v>610</v>
      </c>
      <c r="E37" s="45">
        <f t="shared" si="4"/>
        <v>22.8</v>
      </c>
      <c r="F37" s="45">
        <f t="shared" si="4"/>
        <v>21.619999999999997</v>
      </c>
      <c r="G37" s="45">
        <f t="shared" si="4"/>
        <v>82.109999999999985</v>
      </c>
      <c r="H37" s="59">
        <f t="shared" si="4"/>
        <v>627.70000000000005</v>
      </c>
      <c r="I37" s="27">
        <f t="shared" si="4"/>
        <v>66.147199999999998</v>
      </c>
      <c r="J37" s="17"/>
    </row>
    <row r="38" spans="2:10" x14ac:dyDescent="0.2">
      <c r="B38" s="78" t="s">
        <v>4</v>
      </c>
      <c r="C38" s="79"/>
      <c r="D38" s="79"/>
      <c r="E38" s="79"/>
      <c r="F38" s="79"/>
      <c r="G38" s="79"/>
      <c r="H38" s="79"/>
      <c r="I38" s="79"/>
      <c r="J38" s="80"/>
    </row>
    <row r="39" spans="2:10" x14ac:dyDescent="0.2">
      <c r="B39" s="15" t="s">
        <v>59</v>
      </c>
      <c r="C39" s="62"/>
      <c r="D39" s="65">
        <v>200</v>
      </c>
      <c r="E39" s="66">
        <v>8</v>
      </c>
      <c r="F39" s="66">
        <v>2.9</v>
      </c>
      <c r="G39" s="66">
        <v>11.6</v>
      </c>
      <c r="H39" s="44">
        <f>(E39+G39)*4+F39*9</f>
        <v>104.5</v>
      </c>
      <c r="I39" s="62"/>
      <c r="J39" s="63">
        <v>386</v>
      </c>
    </row>
    <row r="40" spans="2:10" x14ac:dyDescent="0.2">
      <c r="B40" s="20" t="s">
        <v>53</v>
      </c>
      <c r="C40" s="20" t="s">
        <v>38</v>
      </c>
      <c r="D40" s="17">
        <v>30</v>
      </c>
      <c r="E40" s="43">
        <v>2.4300000000000002</v>
      </c>
      <c r="F40" s="43">
        <v>4.0999999999999996</v>
      </c>
      <c r="G40" s="43">
        <v>21.93</v>
      </c>
      <c r="H40" s="44">
        <v>80</v>
      </c>
      <c r="I40" s="44">
        <v>10</v>
      </c>
      <c r="J40" s="17"/>
    </row>
    <row r="41" spans="2:10" x14ac:dyDescent="0.2">
      <c r="B41" s="23" t="s">
        <v>25</v>
      </c>
      <c r="C41" s="23"/>
      <c r="D41" s="27">
        <f t="shared" ref="D41:I41" si="5">SUM(D39:D40)</f>
        <v>230</v>
      </c>
      <c r="E41" s="27">
        <f t="shared" si="5"/>
        <v>10.43</v>
      </c>
      <c r="F41" s="27">
        <f t="shared" si="5"/>
        <v>7</v>
      </c>
      <c r="G41" s="45">
        <f t="shared" si="5"/>
        <v>33.53</v>
      </c>
      <c r="H41" s="27">
        <f t="shared" si="5"/>
        <v>184.5</v>
      </c>
      <c r="I41" s="27">
        <f t="shared" si="5"/>
        <v>10</v>
      </c>
      <c r="J41" s="17"/>
    </row>
    <row r="42" spans="2:10" x14ac:dyDescent="0.2">
      <c r="B42" s="21" t="s">
        <v>20</v>
      </c>
      <c r="C42" s="21"/>
      <c r="D42" s="26">
        <f>D13+D17+D25+D29+D37+D41</f>
        <v>2750</v>
      </c>
      <c r="E42" s="26">
        <v>100.86</v>
      </c>
      <c r="F42" s="26">
        <f>F13+F17+F25+F29+F37+F41</f>
        <v>106.52000000000001</v>
      </c>
      <c r="G42" s="26">
        <f>G13+G17+G25+G29+G37+G41</f>
        <v>474.90999999999997</v>
      </c>
      <c r="H42" s="27">
        <v>3187</v>
      </c>
      <c r="I42" s="27">
        <v>311</v>
      </c>
      <c r="J42" s="17"/>
    </row>
    <row r="43" spans="2:10" x14ac:dyDescent="0.2">
      <c r="B43" s="74"/>
      <c r="C43" s="75"/>
      <c r="D43" s="75"/>
      <c r="E43" s="75"/>
      <c r="F43" s="75"/>
      <c r="G43" s="75"/>
      <c r="H43" s="75"/>
      <c r="I43" s="75"/>
      <c r="J43" s="76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5"/>
  <sheetViews>
    <sheetView topLeftCell="A10" zoomScaleNormal="100" workbookViewId="0">
      <selection activeCell="I13" sqref="I1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7"/>
      <c r="G1" s="87"/>
      <c r="H1" s="87"/>
      <c r="I1" s="87"/>
      <c r="J1" s="87"/>
    </row>
    <row r="2" spans="2:12" s="31" customFormat="1" ht="15.6" x14ac:dyDescent="0.3">
      <c r="B2" s="2"/>
      <c r="C2" s="2"/>
      <c r="D2" s="2"/>
      <c r="E2" s="30"/>
      <c r="F2" s="88"/>
      <c r="G2" s="88"/>
      <c r="H2" s="88"/>
      <c r="I2" s="88"/>
      <c r="J2" s="88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64</v>
      </c>
    </row>
    <row r="4" spans="2:12" s="31" customFormat="1" ht="15.6" x14ac:dyDescent="0.3">
      <c r="B4" s="95"/>
      <c r="C4" s="95"/>
      <c r="D4" s="95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90" t="s">
        <v>6</v>
      </c>
      <c r="E5" s="92" t="s">
        <v>7</v>
      </c>
      <c r="F5" s="92"/>
      <c r="G5" s="92"/>
      <c r="H5" s="93" t="s">
        <v>8</v>
      </c>
      <c r="I5" s="39" t="s">
        <v>28</v>
      </c>
      <c r="J5" s="94" t="s">
        <v>9</v>
      </c>
    </row>
    <row r="6" spans="2:12" ht="15.75" x14ac:dyDescent="0.2">
      <c r="B6" s="28"/>
      <c r="C6" s="12"/>
      <c r="D6" s="91"/>
      <c r="E6" s="50" t="s">
        <v>10</v>
      </c>
      <c r="F6" s="50" t="s">
        <v>11</v>
      </c>
      <c r="G6" s="50" t="s">
        <v>12</v>
      </c>
      <c r="H6" s="93"/>
      <c r="I6" s="51"/>
      <c r="J6" s="94"/>
    </row>
    <row r="7" spans="2:12" ht="15.75" x14ac:dyDescent="0.2">
      <c r="B7" s="11"/>
      <c r="C7" s="81" t="s">
        <v>43</v>
      </c>
      <c r="D7" s="82"/>
      <c r="E7" s="82"/>
      <c r="F7" s="82"/>
      <c r="G7" s="82"/>
      <c r="H7" s="83"/>
      <c r="I7" s="51"/>
      <c r="J7" s="48"/>
    </row>
    <row r="8" spans="2:12" x14ac:dyDescent="0.2">
      <c r="B8" s="77" t="s">
        <v>21</v>
      </c>
      <c r="C8" s="77"/>
      <c r="D8" s="77"/>
      <c r="E8" s="77"/>
      <c r="F8" s="77"/>
      <c r="G8" s="77"/>
      <c r="H8" s="77"/>
      <c r="I8" s="77"/>
      <c r="J8" s="77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65</v>
      </c>
      <c r="C11" s="16" t="s">
        <v>56</v>
      </c>
      <c r="D11" s="17">
        <v>110</v>
      </c>
      <c r="E11" s="17">
        <v>13.5</v>
      </c>
      <c r="F11" s="17">
        <v>17</v>
      </c>
      <c r="G11" s="17">
        <v>33.9</v>
      </c>
      <c r="H11" s="18">
        <v>342.6</v>
      </c>
      <c r="I11" s="18">
        <v>21.96</v>
      </c>
      <c r="J11" s="17"/>
    </row>
    <row r="12" spans="2:12" x14ac:dyDescent="0.2">
      <c r="B12" s="20" t="s">
        <v>58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96">
        <f t="shared" ref="D13:I13" si="0">SUM(D9:D12)</f>
        <v>600</v>
      </c>
      <c r="E13" s="97">
        <f t="shared" si="0"/>
        <v>26.2</v>
      </c>
      <c r="F13" s="97">
        <f t="shared" si="0"/>
        <v>31.700000000000003</v>
      </c>
      <c r="G13" s="97">
        <f t="shared" si="0"/>
        <v>81.100000000000009</v>
      </c>
      <c r="H13" s="98">
        <f t="shared" si="0"/>
        <v>714.4</v>
      </c>
      <c r="I13" s="98">
        <f t="shared" si="0"/>
        <v>54.36</v>
      </c>
      <c r="J13" s="17"/>
    </row>
    <row r="14" spans="2:12" x14ac:dyDescent="0.2">
      <c r="B14" s="84" t="s">
        <v>0</v>
      </c>
      <c r="C14" s="85"/>
      <c r="D14" s="85"/>
      <c r="E14" s="85"/>
      <c r="F14" s="85"/>
      <c r="G14" s="85"/>
      <c r="H14" s="85"/>
      <c r="I14" s="85"/>
      <c r="J14" s="86"/>
    </row>
    <row r="15" spans="2:12" x14ac:dyDescent="0.2">
      <c r="B15" s="20" t="s">
        <v>60</v>
      </c>
      <c r="C15" s="68" t="s">
        <v>60</v>
      </c>
      <c r="D15" s="69">
        <v>200</v>
      </c>
      <c r="E15" s="69">
        <v>1.86</v>
      </c>
      <c r="F15" s="69">
        <v>0.4</v>
      </c>
      <c r="G15" s="69">
        <v>16</v>
      </c>
      <c r="H15" s="69">
        <v>36</v>
      </c>
      <c r="I15" s="69">
        <v>36</v>
      </c>
      <c r="J15" s="69">
        <v>393</v>
      </c>
    </row>
    <row r="16" spans="2:12" x14ac:dyDescent="0.2">
      <c r="B16" s="20" t="s">
        <v>61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5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5" x14ac:dyDescent="0.2">
      <c r="B18" s="78" t="s">
        <v>1</v>
      </c>
      <c r="C18" s="79"/>
      <c r="D18" s="79"/>
      <c r="E18" s="79"/>
      <c r="F18" s="79"/>
      <c r="G18" s="79"/>
      <c r="H18" s="79"/>
      <c r="I18" s="79"/>
      <c r="J18" s="80"/>
    </row>
    <row r="19" spans="2:15" x14ac:dyDescent="0.2">
      <c r="B19" s="15" t="s">
        <v>47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5" x14ac:dyDescent="0.2">
      <c r="B20" s="15" t="s">
        <v>49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5" x14ac:dyDescent="0.2">
      <c r="B21" s="15" t="s">
        <v>48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5" x14ac:dyDescent="0.2">
      <c r="B22" s="15" t="s">
        <v>50</v>
      </c>
      <c r="C22" s="15" t="s">
        <v>57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5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1">(E23+G23)*4+F23*9</f>
        <v>126.5</v>
      </c>
      <c r="I23" s="25">
        <v>4</v>
      </c>
      <c r="J23" s="40" t="s">
        <v>14</v>
      </c>
    </row>
    <row r="24" spans="2:15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1"/>
        <v>351.1</v>
      </c>
      <c r="I24" s="44">
        <v>7</v>
      </c>
      <c r="J24" s="17">
        <v>366</v>
      </c>
    </row>
    <row r="25" spans="2:15" x14ac:dyDescent="0.2">
      <c r="B25" s="22" t="s">
        <v>16</v>
      </c>
      <c r="C25" s="22"/>
      <c r="D25" s="26">
        <f>SUM(D19:D24)</f>
        <v>980</v>
      </c>
      <c r="E25" s="26">
        <f t="shared" ref="E25:J25" si="2">SUM(E19:E24)</f>
        <v>43.1</v>
      </c>
      <c r="F25" s="26">
        <f t="shared" si="2"/>
        <v>29.6</v>
      </c>
      <c r="G25" s="26">
        <f t="shared" si="2"/>
        <v>184.7</v>
      </c>
      <c r="H25" s="26">
        <f t="shared" si="2"/>
        <v>1177.5999999999999</v>
      </c>
      <c r="I25" s="26">
        <v>102.5</v>
      </c>
      <c r="J25" s="26">
        <f t="shared" si="2"/>
        <v>1089</v>
      </c>
    </row>
    <row r="26" spans="2:15" x14ac:dyDescent="0.2">
      <c r="B26" s="78" t="s">
        <v>2</v>
      </c>
      <c r="C26" s="79"/>
      <c r="D26" s="79"/>
      <c r="E26" s="79"/>
      <c r="F26" s="79"/>
      <c r="G26" s="79"/>
      <c r="H26" s="79"/>
      <c r="I26" s="79"/>
      <c r="J26" s="80"/>
    </row>
    <row r="27" spans="2:15" s="64" customFormat="1" x14ac:dyDescent="0.2">
      <c r="B27" s="20" t="s">
        <v>62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70">
        <f>(E27+G27)*4+F27*9</f>
        <v>134.4</v>
      </c>
      <c r="I27" s="70">
        <v>20</v>
      </c>
      <c r="J27" s="65">
        <v>389</v>
      </c>
      <c r="N27" s="32"/>
      <c r="O27" s="32"/>
    </row>
    <row r="28" spans="2:15" x14ac:dyDescent="0.2">
      <c r="B28" s="15" t="s">
        <v>66</v>
      </c>
      <c r="C28" s="15" t="s">
        <v>54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5" x14ac:dyDescent="0.2">
      <c r="B29" s="23" t="s">
        <v>17</v>
      </c>
      <c r="C29" s="23"/>
      <c r="D29" s="26">
        <f>SUM(D27:D28)</f>
        <v>300</v>
      </c>
      <c r="E29" s="41">
        <f>SUM(E27:E28)</f>
        <v>6.1</v>
      </c>
      <c r="F29" s="41">
        <f>SUM(F27:F28)</f>
        <v>4.7</v>
      </c>
      <c r="G29" s="97">
        <f>SUM(G27:G28)</f>
        <v>89.2</v>
      </c>
      <c r="H29" s="42">
        <f>SUM(H27:H28)</f>
        <v>423.4</v>
      </c>
      <c r="I29" s="98">
        <f>SUM(I27:I28)</f>
        <v>36</v>
      </c>
      <c r="J29" s="17"/>
    </row>
    <row r="30" spans="2:15" x14ac:dyDescent="0.2">
      <c r="B30" s="78" t="s">
        <v>3</v>
      </c>
      <c r="C30" s="79"/>
      <c r="D30" s="79"/>
      <c r="E30" s="79"/>
      <c r="F30" s="79"/>
      <c r="G30" s="79"/>
      <c r="H30" s="79"/>
      <c r="I30" s="79"/>
      <c r="J30" s="80"/>
    </row>
    <row r="31" spans="2:15" x14ac:dyDescent="0.2">
      <c r="B31" s="15" t="s">
        <v>51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5" x14ac:dyDescent="0.2">
      <c r="B32" s="15" t="s">
        <v>52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55</v>
      </c>
    </row>
    <row r="33" spans="2:10" x14ac:dyDescent="0.2">
      <c r="B33" s="15" t="s">
        <v>63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3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15</v>
      </c>
      <c r="C35" s="20" t="s">
        <v>33</v>
      </c>
      <c r="D35" s="17">
        <v>120</v>
      </c>
      <c r="E35" s="58">
        <v>9.48</v>
      </c>
      <c r="F35" s="58">
        <v>1.2</v>
      </c>
      <c r="G35" s="58">
        <v>57.99</v>
      </c>
      <c r="H35" s="56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0">
        <v>10</v>
      </c>
      <c r="E36" s="61">
        <v>0.1</v>
      </c>
      <c r="F36" s="61">
        <v>8.3000000000000007</v>
      </c>
      <c r="G36" s="61">
        <v>0.1</v>
      </c>
      <c r="H36" s="18">
        <f t="shared" si="3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 t="shared" ref="D37:J37" si="4">SUM(D31:D36)</f>
        <v>730</v>
      </c>
      <c r="E37" s="45">
        <f t="shared" si="4"/>
        <v>28.880000000000003</v>
      </c>
      <c r="F37" s="45">
        <f t="shared" si="4"/>
        <v>25.4</v>
      </c>
      <c r="G37" s="45">
        <f t="shared" si="4"/>
        <v>97.789999999999992</v>
      </c>
      <c r="H37" s="27">
        <f t="shared" si="4"/>
        <v>733.7</v>
      </c>
      <c r="I37" s="27">
        <f t="shared" si="4"/>
        <v>88.308499999999995</v>
      </c>
      <c r="J37" s="17">
        <f t="shared" si="4"/>
        <v>1916</v>
      </c>
    </row>
    <row r="38" spans="2:10" x14ac:dyDescent="0.2">
      <c r="B38" s="78" t="s">
        <v>4</v>
      </c>
      <c r="C38" s="79"/>
      <c r="D38" s="79"/>
      <c r="E38" s="79"/>
      <c r="F38" s="79"/>
      <c r="G38" s="79"/>
      <c r="H38" s="79"/>
      <c r="I38" s="79"/>
      <c r="J38" s="80"/>
    </row>
    <row r="39" spans="2:10" x14ac:dyDescent="0.2">
      <c r="B39" s="15" t="s">
        <v>59</v>
      </c>
      <c r="C39" s="67"/>
      <c r="D39" s="65">
        <v>200</v>
      </c>
      <c r="E39" s="66">
        <v>8</v>
      </c>
      <c r="F39" s="66">
        <v>2.9</v>
      </c>
      <c r="G39" s="66">
        <v>11.6</v>
      </c>
      <c r="H39" s="44">
        <f>(E39+G39)*4+F39*9</f>
        <v>104.5</v>
      </c>
      <c r="I39" s="67"/>
      <c r="J39" s="63">
        <v>386</v>
      </c>
    </row>
    <row r="40" spans="2:10" ht="15.75" x14ac:dyDescent="0.2">
      <c r="B40" s="15" t="s">
        <v>53</v>
      </c>
      <c r="C40" s="15" t="s">
        <v>38</v>
      </c>
      <c r="D40" s="71">
        <v>30</v>
      </c>
      <c r="E40" s="72">
        <v>2.4300000000000002</v>
      </c>
      <c r="F40" s="72">
        <v>4.0999999999999996</v>
      </c>
      <c r="G40" s="72">
        <v>21.93</v>
      </c>
      <c r="H40" s="56">
        <v>80</v>
      </c>
      <c r="I40" s="44">
        <v>10</v>
      </c>
      <c r="J40" s="17"/>
    </row>
    <row r="41" spans="2:10" x14ac:dyDescent="0.2">
      <c r="B41" s="23" t="s">
        <v>25</v>
      </c>
      <c r="C41" s="23"/>
      <c r="D41" s="26">
        <v>230</v>
      </c>
      <c r="E41" s="26">
        <v>10.43</v>
      </c>
      <c r="F41" s="26">
        <v>7</v>
      </c>
      <c r="G41" s="45">
        <v>33.53</v>
      </c>
      <c r="H41" s="27">
        <v>185</v>
      </c>
      <c r="I41" s="27">
        <v>10</v>
      </c>
      <c r="J41" s="17"/>
    </row>
    <row r="42" spans="2:10" x14ac:dyDescent="0.2">
      <c r="B42" s="21" t="s">
        <v>20</v>
      </c>
      <c r="C42" s="21"/>
      <c r="D42" s="26">
        <f>D13+D17+D25+D29+D37+D41</f>
        <v>3090</v>
      </c>
      <c r="E42" s="26">
        <f>E13+E17+E25+E29+E37+E41</f>
        <v>118.57</v>
      </c>
      <c r="F42" s="26">
        <f>F13+F17+F25+F29+F37+F41</f>
        <v>118.56</v>
      </c>
      <c r="G42" s="26">
        <f>G13+G17+G25+G29+G37+G41</f>
        <v>529.43999999999994</v>
      </c>
      <c r="H42" s="27">
        <v>3565.6</v>
      </c>
      <c r="I42" s="27">
        <v>346.5</v>
      </c>
      <c r="J42" s="17"/>
    </row>
    <row r="43" spans="2:10" x14ac:dyDescent="0.2">
      <c r="B43" s="74"/>
      <c r="C43" s="75"/>
      <c r="D43" s="75"/>
      <c r="E43" s="75"/>
      <c r="F43" s="75"/>
      <c r="G43" s="75"/>
      <c r="H43" s="75"/>
      <c r="I43" s="75"/>
      <c r="J43" s="76"/>
    </row>
    <row r="44" spans="2:10" x14ac:dyDescent="0.2">
      <c r="B44" s="3"/>
      <c r="C44" s="3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2026-01-22T13:13:05Z</dcterms:modified>
</cp:coreProperties>
</file>