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 activeTab="1"/>
  </bookViews>
  <sheets>
    <sheet name="меню 7-11 лет" sheetId="2" r:id="rId1"/>
    <sheet name="меню 12 лет и старш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2" l="1"/>
  <c r="E16" i="2"/>
  <c r="F16" i="2"/>
  <c r="G16" i="2"/>
  <c r="H16" i="2"/>
  <c r="I16" i="2"/>
  <c r="D16" i="5"/>
  <c r="E16" i="5"/>
  <c r="F16" i="5"/>
  <c r="G16" i="5"/>
  <c r="H16" i="5"/>
  <c r="I16" i="5"/>
  <c r="D23" i="2" l="1"/>
  <c r="D13" i="2" l="1"/>
  <c r="E13" i="2"/>
  <c r="F13" i="2"/>
  <c r="G13" i="2"/>
  <c r="I13" i="2"/>
  <c r="D38" i="5" l="1"/>
  <c r="E38" i="5"/>
  <c r="F38" i="5"/>
  <c r="G38" i="5"/>
  <c r="I38" i="5"/>
  <c r="D35" i="5"/>
  <c r="E35" i="5"/>
  <c r="F35" i="5"/>
  <c r="G35" i="5"/>
  <c r="I35" i="5"/>
  <c r="D27" i="5"/>
  <c r="E27" i="5"/>
  <c r="F27" i="5"/>
  <c r="G27" i="5"/>
  <c r="I27" i="5"/>
  <c r="D23" i="5"/>
  <c r="E23" i="5"/>
  <c r="F23" i="5"/>
  <c r="G23" i="5"/>
  <c r="I23" i="5"/>
  <c r="D13" i="5"/>
  <c r="E13" i="5"/>
  <c r="F13" i="5"/>
  <c r="G13" i="5"/>
  <c r="I13" i="5"/>
  <c r="D38" i="2"/>
  <c r="E38" i="2"/>
  <c r="F38" i="2"/>
  <c r="G38" i="2"/>
  <c r="I38" i="2"/>
  <c r="D35" i="2"/>
  <c r="E35" i="2"/>
  <c r="F35" i="2"/>
  <c r="G35" i="2"/>
  <c r="I35" i="2"/>
  <c r="D27" i="2"/>
  <c r="E27" i="2"/>
  <c r="F27" i="2"/>
  <c r="G27" i="2"/>
  <c r="I27" i="2"/>
  <c r="E23" i="2"/>
  <c r="F23" i="2"/>
  <c r="G23" i="2"/>
  <c r="I23" i="2"/>
  <c r="I39" i="2" l="1"/>
  <c r="G39" i="5"/>
  <c r="F39" i="5"/>
  <c r="I39" i="5"/>
  <c r="G39" i="2"/>
  <c r="F39" i="2"/>
  <c r="H37" i="5"/>
  <c r="H38" i="5" s="1"/>
  <c r="H38" i="2"/>
  <c r="H34" i="5"/>
  <c r="H35" i="5" s="1"/>
  <c r="H25" i="5"/>
  <c r="H27" i="5" s="1"/>
  <c r="H25" i="2"/>
  <c r="H27" i="2" s="1"/>
  <c r="H11" i="2" l="1"/>
  <c r="H13" i="2" s="1"/>
  <c r="D39" i="5" l="1"/>
  <c r="E39" i="5" l="1"/>
  <c r="H34" i="2"/>
  <c r="H35" i="2" s="1"/>
  <c r="H21" i="2"/>
  <c r="H23" i="2" s="1"/>
  <c r="H39" i="2" s="1"/>
  <c r="E39" i="2" l="1"/>
  <c r="D39" i="2"/>
  <c r="H9" i="5"/>
  <c r="H13" i="5" s="1"/>
  <c r="H21" i="5" l="1"/>
  <c r="H23" i="5" s="1"/>
  <c r="H39" i="5" s="1"/>
</calcChain>
</file>

<file path=xl/sharedStrings.xml><?xml version="1.0" encoding="utf-8"?>
<sst xmlns="http://schemas.openxmlformats.org/spreadsheetml/2006/main" count="136" uniqueCount="64">
  <si>
    <t>2 завтрак</t>
  </si>
  <si>
    <t>Обед</t>
  </si>
  <si>
    <t>Полдник</t>
  </si>
  <si>
    <t>Ужин</t>
  </si>
  <si>
    <t>2 ужин</t>
  </si>
  <si>
    <t>Прием пищи/ 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</si>
  <si>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</si>
  <si>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</si>
  <si>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</si>
  <si>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</si>
  <si>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</si>
  <si>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</si>
  <si>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</si>
  <si>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639 (3)</t>
  </si>
  <si>
    <t>Хлеб пшеничный</t>
  </si>
  <si>
    <t>Итого за обед:</t>
  </si>
  <si>
    <t>Итого за полдник:</t>
  </si>
  <si>
    <t>Чай с сахаром</t>
  </si>
  <si>
    <t>Итого за ужин:</t>
  </si>
  <si>
    <t>Итого за день:</t>
  </si>
  <si>
    <t>Завтрак</t>
  </si>
  <si>
    <t>Итого за завтрак:</t>
  </si>
  <si>
    <t xml:space="preserve">Хлеб пшеничный </t>
  </si>
  <si>
    <t>Итого за 2 завтрак:</t>
  </si>
  <si>
    <t>Итого за 2 ужин:</t>
  </si>
  <si>
    <t>Хлеб пшеничный со слив.маслом</t>
  </si>
  <si>
    <t>Масло сливочное</t>
  </si>
  <si>
    <t>Компот из сухофруктов</t>
  </si>
  <si>
    <t>Цена</t>
  </si>
  <si>
    <t>Раздел</t>
  </si>
  <si>
    <t>Закуска</t>
  </si>
  <si>
    <t>1 блюдо</t>
  </si>
  <si>
    <t>Гарнир</t>
  </si>
  <si>
    <t>2 блюдо</t>
  </si>
  <si>
    <t>Напиток</t>
  </si>
  <si>
    <t>Салат</t>
  </si>
  <si>
    <t>Гор. напиток</t>
  </si>
  <si>
    <t>Гор. Напиток</t>
  </si>
  <si>
    <t>Гор. Блюдо</t>
  </si>
  <si>
    <t xml:space="preserve">Хлеб белый </t>
  </si>
  <si>
    <t>Отд./корп</t>
  </si>
  <si>
    <t xml:space="preserve">День </t>
  </si>
  <si>
    <t>Для детей от 12 лет и старше</t>
  </si>
  <si>
    <t>Школа</t>
  </si>
  <si>
    <t xml:space="preserve">  ГБОУ "СЛШ" Минпросвещения КБР</t>
  </si>
  <si>
    <t xml:space="preserve">Каша гречневая на молоке </t>
  </si>
  <si>
    <t>Кофейный напиток с молоком</t>
  </si>
  <si>
    <t>Плов из говядины</t>
  </si>
  <si>
    <t>Икра кабачковая</t>
  </si>
  <si>
    <t xml:space="preserve">Курица тушенная в томатном соусе </t>
  </si>
  <si>
    <t>Каша пшенная рассыпчатая</t>
  </si>
  <si>
    <t>Гор.блюдо</t>
  </si>
  <si>
    <t>366/365</t>
  </si>
  <si>
    <t>Выпечка</t>
  </si>
  <si>
    <t xml:space="preserve">Для детей от 7 до 11 лет </t>
  </si>
  <si>
    <t>-</t>
  </si>
  <si>
    <t>Яйцо отварное</t>
  </si>
  <si>
    <t>Хлеб белый</t>
  </si>
  <si>
    <t>Булочка сдобная</t>
  </si>
  <si>
    <t>Суп фасолевый</t>
  </si>
  <si>
    <t>Салат из белокочан.капусты</t>
  </si>
  <si>
    <t>Печенье</t>
  </si>
  <si>
    <t xml:space="preserve">Сладкое 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</si>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</sst>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.5"/>
      <name val="Arial"/>
      <family val="2"/>
      <charset val="204"/>
    </font>
    <font>
      <sz val="12"/>
      <name val="Times New Roman"/>
      <family val="1"/>
      <charset val="204"/>
    </font>
    <font>
      <sz val="11.5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Arial"/>
      <family val="2"/>
      <charset val="204"/>
    </font>
    <font>
      <sz val="10.5"/>
      <color theme="1"/>
      <name val="Times New Roman"/>
      <family val="1"/>
      <charset val="204"/>
    </font>
    <font>
      <sz val="10.5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2" borderId="0" xfId="0" applyFont="1" applyFill="1" applyAlignment="1"/>
    <xf numFmtId="2" fontId="2" fillId="0" borderId="0" xfId="0" applyNumberFormat="1" applyFont="1" applyAlignment="1">
      <alignment horizontal="center" wrapText="1"/>
    </xf>
    <xf numFmtId="0" fontId="3" fillId="2" borderId="0" xfId="0" applyFont="1" applyFill="1" applyAlignment="1"/>
    <xf numFmtId="2" fontId="4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/>
    <xf numFmtId="0" fontId="8" fillId="0" borderId="0" xfId="0" applyFont="1"/>
    <xf numFmtId="0" fontId="3" fillId="0" borderId="0" xfId="0" applyFont="1" applyAlignment="1"/>
    <xf numFmtId="0" fontId="9" fillId="0" borderId="0" xfId="0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/>
    <xf numFmtId="0" fontId="10" fillId="2" borderId="4" xfId="0" applyFont="1" applyFill="1" applyBorder="1" applyAlignment="1"/>
    <xf numFmtId="0" fontId="10" fillId="0" borderId="5" xfId="0" applyFont="1" applyBorder="1" applyAlignment="1"/>
    <xf numFmtId="2" fontId="10" fillId="0" borderId="5" xfId="0" applyNumberFormat="1" applyFont="1" applyBorder="1" applyAlignment="1">
      <alignment horizontal="center" wrapText="1"/>
    </xf>
    <xf numFmtId="2" fontId="10" fillId="0" borderId="6" xfId="0" applyNumberFormat="1" applyFont="1" applyBorder="1" applyAlignment="1">
      <alignment horizontal="center" wrapText="1"/>
    </xf>
    <xf numFmtId="2" fontId="10" fillId="2" borderId="0" xfId="0" applyNumberFormat="1" applyFont="1" applyFill="1" applyAlignment="1"/>
    <xf numFmtId="1" fontId="10" fillId="2" borderId="1" xfId="0" applyNumberFormat="1" applyFont="1" applyFill="1" applyBorder="1" applyAlignment="1">
      <alignment horizontal="left"/>
    </xf>
    <xf numFmtId="1" fontId="10" fillId="2" borderId="0" xfId="0" applyNumberFormat="1" applyFont="1" applyFill="1" applyAlignment="1">
      <alignment horizontal="left"/>
    </xf>
    <xf numFmtId="14" fontId="11" fillId="2" borderId="1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wrapText="1"/>
    </xf>
    <xf numFmtId="2" fontId="15" fillId="0" borderId="1" xfId="0" applyNumberFormat="1" applyFont="1" applyBorder="1" applyAlignment="1">
      <alignment horizont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2" fontId="14" fillId="0" borderId="1" xfId="0" applyNumberFormat="1" applyFont="1" applyBorder="1" applyAlignment="1">
      <alignment horizontal="center" wrapText="1"/>
    </xf>
    <xf numFmtId="1" fontId="14" fillId="0" borderId="1" xfId="0" applyNumberFormat="1" applyFont="1" applyBorder="1" applyAlignment="1">
      <alignment horizontal="center" wrapText="1"/>
    </xf>
    <xf numFmtId="1" fontId="15" fillId="0" borderId="1" xfId="0" applyNumberFormat="1" applyFont="1" applyBorder="1" applyAlignment="1">
      <alignment horizont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wrapText="1"/>
    </xf>
    <xf numFmtId="2" fontId="15" fillId="2" borderId="1" xfId="0" applyNumberFormat="1" applyFont="1" applyFill="1" applyBorder="1" applyAlignment="1">
      <alignment horizont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left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2" fontId="15" fillId="0" borderId="0" xfId="0" applyNumberFormat="1" applyFont="1" applyAlignment="1">
      <alignment horizontal="center" wrapText="1"/>
    </xf>
    <xf numFmtId="1" fontId="15" fillId="0" borderId="0" xfId="0" applyNumberFormat="1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wrapText="1"/>
    </xf>
    <xf numFmtId="0" fontId="8" fillId="2" borderId="0" xfId="0" applyFont="1" applyFill="1"/>
    <xf numFmtId="0" fontId="2" fillId="2" borderId="0" xfId="0" applyFont="1" applyFill="1" applyAlignment="1">
      <alignment wrapText="1"/>
    </xf>
    <xf numFmtId="0" fontId="10" fillId="2" borderId="5" xfId="0" applyFont="1" applyFill="1" applyBorder="1" applyAlignment="1"/>
    <xf numFmtId="2" fontId="10" fillId="2" borderId="5" xfId="0" applyNumberFormat="1" applyFont="1" applyFill="1" applyBorder="1" applyAlignment="1">
      <alignment horizontal="center" wrapText="1"/>
    </xf>
    <xf numFmtId="2" fontId="10" fillId="2" borderId="6" xfId="0" applyNumberFormat="1" applyFont="1" applyFill="1" applyBorder="1" applyAlignment="1">
      <alignment horizontal="center" wrapText="1"/>
    </xf>
    <xf numFmtId="2" fontId="4" fillId="2" borderId="0" xfId="0" applyNumberFormat="1" applyFont="1" applyFill="1" applyAlignment="1">
      <alignment horizontal="center" wrapText="1"/>
    </xf>
    <xf numFmtId="1" fontId="4" fillId="2" borderId="0" xfId="0" applyNumberFormat="1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wrapText="1"/>
    </xf>
    <xf numFmtId="1" fontId="14" fillId="2" borderId="1" xfId="0" applyNumberFormat="1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2" fontId="15" fillId="2" borderId="0" xfId="0" applyNumberFormat="1" applyFont="1" applyFill="1" applyAlignment="1">
      <alignment horizontal="center" wrapText="1"/>
    </xf>
    <xf numFmtId="1" fontId="15" fillId="2" borderId="0" xfId="0" applyNumberFormat="1" applyFont="1" applyFill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vertical="center" wrapText="1"/>
    </xf>
    <xf numFmtId="1" fontId="15" fillId="2" borderId="6" xfId="0" applyNumberFormat="1" applyFont="1" applyFill="1" applyBorder="1" applyAlignment="1">
      <alignment horizontal="center" wrapText="1"/>
    </xf>
    <xf numFmtId="2" fontId="14" fillId="2" borderId="3" xfId="0" applyNumberFormat="1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vertical="center" wrapText="1"/>
    </xf>
    <xf numFmtId="1" fontId="15" fillId="0" borderId="6" xfId="0" applyNumberFormat="1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2" fontId="14" fillId="0" borderId="1" xfId="0" applyNumberFormat="1" applyFont="1" applyBorder="1" applyAlignment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4" fillId="2" borderId="5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wrapText="1"/>
    </xf>
    <xf numFmtId="164" fontId="14" fillId="2" borderId="1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wrapText="1"/>
    </xf>
    <xf numFmtId="0" fontId="18" fillId="2" borderId="1" xfId="0" applyFont="1" applyFill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wrapText="1"/>
    </xf>
    <xf numFmtId="1" fontId="18" fillId="0" borderId="1" xfId="0" applyNumberFormat="1" applyFont="1" applyBorder="1" applyAlignment="1">
      <alignment horizontal="center" wrapText="1"/>
    </xf>
    <xf numFmtId="0" fontId="18" fillId="2" borderId="1" xfId="0" applyFont="1" applyFill="1" applyBorder="1" applyAlignment="1">
      <alignment horizontal="left" wrapText="1"/>
    </xf>
    <xf numFmtId="0" fontId="18" fillId="0" borderId="1" xfId="0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wrapText="1"/>
    </xf>
    <xf numFmtId="1" fontId="18" fillId="0" borderId="1" xfId="0" applyNumberFormat="1" applyFont="1" applyBorder="1" applyAlignment="1">
      <alignment horizont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 wrapText="1"/>
    </xf>
    <xf numFmtId="0" fontId="14" fillId="2" borderId="6" xfId="0" applyFont="1" applyFill="1" applyBorder="1" applyAlignment="1">
      <alignment horizont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1"/>
  <sheetViews>
    <sheetView workbookViewId="0">
      <selection activeCell="B37" sqref="B37"/>
    </sheetView>
  </sheetViews>
  <sheetFormatPr defaultColWidth="9.140625" defaultRowHeight="13.5" x14ac:dyDescent="0.2"/>
  <cols>
    <col min="1" max="1" width="2.5703125" style="6" customWidth="1"/>
    <col min="2" max="2" width="32.5703125" style="10" customWidth="1"/>
    <col min="3" max="3" width="13.85546875" style="10" customWidth="1"/>
    <col min="4" max="4" width="9.5703125" style="7" bestFit="1" customWidth="1"/>
    <col min="5" max="6" width="9.140625" style="2"/>
    <col min="7" max="7" width="10.85546875" style="2" customWidth="1"/>
    <col min="8" max="9" width="12.28515625" style="8" customWidth="1"/>
    <col min="10" max="10" width="15.42578125" style="9" customWidth="1"/>
    <col min="11" max="16384" width="9.140625" style="6"/>
  </cols>
  <sheetData>
    <row r="1" spans="2:12" s="12" customFormat="1" ht="15.75" x14ac:dyDescent="0.25">
      <c r="B1" s="1"/>
      <c r="C1" s="1"/>
      <c r="D1" s="11"/>
      <c r="E1" s="2"/>
      <c r="F1" s="129"/>
      <c r="G1" s="129"/>
      <c r="H1" s="129"/>
      <c r="I1" s="129"/>
      <c r="J1" s="129"/>
    </row>
    <row r="2" spans="2:12" s="12" customFormat="1" ht="15.75" x14ac:dyDescent="0.25">
      <c r="B2" s="3"/>
      <c r="C2" s="3"/>
      <c r="D2" s="13"/>
      <c r="E2" s="2"/>
      <c r="F2" s="130"/>
      <c r="G2" s="130"/>
      <c r="H2" s="130"/>
      <c r="I2" s="130"/>
      <c r="J2" s="130"/>
      <c r="L2" s="6"/>
    </row>
    <row r="3" spans="2:12" s="12" customFormat="1" ht="15" x14ac:dyDescent="0.25">
      <c r="B3" s="18" t="s">
        <v>43</v>
      </c>
      <c r="C3" s="19" t="s">
        <v>44</v>
      </c>
      <c r="D3" s="20"/>
      <c r="E3" s="21"/>
      <c r="F3" s="22"/>
      <c r="G3" s="23" t="s">
        <v>40</v>
      </c>
      <c r="H3" s="24"/>
      <c r="I3" s="25" t="s">
        <v>41</v>
      </c>
      <c r="J3" s="26">
        <v>46267</v>
      </c>
    </row>
    <row r="4" spans="2:12" s="12" customFormat="1" ht="15.75" x14ac:dyDescent="0.25">
      <c r="B4" s="131"/>
      <c r="C4" s="131"/>
      <c r="D4" s="131"/>
      <c r="E4" s="2"/>
      <c r="F4" s="4"/>
      <c r="G4" s="4"/>
      <c r="H4" s="5"/>
      <c r="I4" s="5"/>
      <c r="J4" s="14"/>
    </row>
    <row r="5" spans="2:12" ht="28.5" customHeight="1" x14ac:dyDescent="0.2">
      <c r="B5" s="61" t="s">
        <v>5</v>
      </c>
      <c r="C5" s="27" t="s">
        <v>29</v>
      </c>
      <c r="D5" s="132" t="s">
        <v>6</v>
      </c>
      <c r="E5" s="134" t="s">
        <v>7</v>
      </c>
      <c r="F5" s="134"/>
      <c r="G5" s="134"/>
      <c r="H5" s="135" t="s">
        <v>8</v>
      </c>
      <c r="I5" s="62" t="s">
        <v>28</v>
      </c>
      <c r="J5" s="136" t="s">
        <v>9</v>
      </c>
    </row>
    <row r="6" spans="2:12" ht="15.75" x14ac:dyDescent="0.2">
      <c r="B6" s="28"/>
      <c r="C6" s="29"/>
      <c r="D6" s="133"/>
      <c r="E6" s="59" t="s">
        <v>10</v>
      </c>
      <c r="F6" s="59" t="s">
        <v>11</v>
      </c>
      <c r="G6" s="59" t="s">
        <v>12</v>
      </c>
      <c r="H6" s="135"/>
      <c r="I6" s="60"/>
      <c r="J6" s="136"/>
    </row>
    <row r="7" spans="2:12" ht="15.75" x14ac:dyDescent="0.2">
      <c r="B7" s="97"/>
      <c r="C7" s="137" t="s">
        <v>54</v>
      </c>
      <c r="D7" s="138"/>
      <c r="E7" s="138"/>
      <c r="F7" s="138"/>
      <c r="G7" s="139"/>
      <c r="H7" s="15"/>
      <c r="I7" s="15"/>
      <c r="J7" s="17"/>
    </row>
    <row r="8" spans="2:12" x14ac:dyDescent="0.2">
      <c r="B8" s="128" t="s">
        <v>20</v>
      </c>
      <c r="C8" s="128"/>
      <c r="D8" s="128"/>
      <c r="E8" s="128"/>
      <c r="F8" s="128"/>
      <c r="G8" s="128"/>
      <c r="H8" s="128"/>
      <c r="I8" s="128"/>
      <c r="J8" s="128"/>
    </row>
    <row r="9" spans="2:12" x14ac:dyDescent="0.2">
      <c r="B9" s="30" t="s">
        <v>45</v>
      </c>
      <c r="C9" s="30" t="s">
        <v>38</v>
      </c>
      <c r="D9" s="31">
        <v>200</v>
      </c>
      <c r="E9" s="32">
        <v>8.89</v>
      </c>
      <c r="F9" s="32">
        <v>9.11</v>
      </c>
      <c r="G9" s="32">
        <v>36.33</v>
      </c>
      <c r="H9" s="33">
        <v>263</v>
      </c>
      <c r="I9" s="34">
        <v>15.1532</v>
      </c>
      <c r="J9" s="35">
        <v>104</v>
      </c>
    </row>
    <row r="10" spans="2:12" x14ac:dyDescent="0.2">
      <c r="B10" s="30" t="s">
        <v>46</v>
      </c>
      <c r="C10" s="30" t="s">
        <v>37</v>
      </c>
      <c r="D10" s="31">
        <v>200</v>
      </c>
      <c r="E10" s="32">
        <v>2.9</v>
      </c>
      <c r="F10" s="32">
        <v>2.8</v>
      </c>
      <c r="G10" s="32">
        <v>14.9</v>
      </c>
      <c r="H10" s="33">
        <v>96</v>
      </c>
      <c r="I10" s="34">
        <v>10</v>
      </c>
      <c r="J10" s="35">
        <v>692</v>
      </c>
    </row>
    <row r="11" spans="2:12" ht="15.75" customHeight="1" x14ac:dyDescent="0.2">
      <c r="B11" s="38" t="s">
        <v>25</v>
      </c>
      <c r="C11" s="38" t="s">
        <v>39</v>
      </c>
      <c r="D11" s="39">
        <v>70</v>
      </c>
      <c r="E11" s="32">
        <v>4.9000000000000004</v>
      </c>
      <c r="F11" s="32">
        <v>8.9</v>
      </c>
      <c r="G11" s="32">
        <v>29.01</v>
      </c>
      <c r="H11" s="33">
        <f>(E11+G11)*4+F11*9</f>
        <v>215.74</v>
      </c>
      <c r="I11" s="33">
        <v>9</v>
      </c>
      <c r="J11" s="31" t="s">
        <v>52</v>
      </c>
    </row>
    <row r="12" spans="2:12" s="66" customFormat="1" x14ac:dyDescent="0.2">
      <c r="B12" s="30" t="s">
        <v>56</v>
      </c>
      <c r="C12" s="30" t="s">
        <v>30</v>
      </c>
      <c r="D12" s="39">
        <v>40</v>
      </c>
      <c r="E12" s="77">
        <v>4.8</v>
      </c>
      <c r="F12" s="77">
        <v>4.4000000000000004</v>
      </c>
      <c r="G12" s="77">
        <v>0.2</v>
      </c>
      <c r="H12" s="78">
        <v>60</v>
      </c>
      <c r="I12" s="79">
        <v>11.4</v>
      </c>
      <c r="J12" s="80">
        <v>209</v>
      </c>
    </row>
    <row r="13" spans="2:12" x14ac:dyDescent="0.2">
      <c r="B13" s="40" t="s">
        <v>21</v>
      </c>
      <c r="C13" s="40"/>
      <c r="D13" s="50">
        <f t="shared" ref="D13:I13" si="0">SUM(D9:D12)</f>
        <v>510</v>
      </c>
      <c r="E13" s="41">
        <f t="shared" si="0"/>
        <v>21.490000000000002</v>
      </c>
      <c r="F13" s="41">
        <f t="shared" si="0"/>
        <v>25.21</v>
      </c>
      <c r="G13" s="41">
        <f t="shared" si="0"/>
        <v>80.44</v>
      </c>
      <c r="H13" s="42">
        <f t="shared" si="0"/>
        <v>634.74</v>
      </c>
      <c r="I13" s="42">
        <f t="shared" si="0"/>
        <v>45.553199999999997</v>
      </c>
      <c r="J13" s="31"/>
    </row>
    <row r="14" spans="2:12" x14ac:dyDescent="0.2">
      <c r="B14" s="119" t="s">
        <v>0</v>
      </c>
      <c r="C14" s="120"/>
      <c r="D14" s="120"/>
      <c r="E14" s="120"/>
      <c r="F14" s="120"/>
      <c r="G14" s="120"/>
      <c r="H14" s="120"/>
      <c r="I14" s="120"/>
      <c r="J14" s="121"/>
    </row>
    <row r="15" spans="2:12" s="66" customFormat="1" x14ac:dyDescent="0.2">
      <c r="B15" s="115" t="s">
        <v>61</v>
      </c>
      <c r="C15" s="115" t="s">
        <v>62</v>
      </c>
      <c r="D15" s="116">
        <v>25</v>
      </c>
      <c r="E15" s="117">
        <v>2.2999999999999998</v>
      </c>
      <c r="F15" s="117">
        <v>2.2999999999999998</v>
      </c>
      <c r="G15" s="117">
        <v>18</v>
      </c>
      <c r="H15" s="118">
        <v>103</v>
      </c>
      <c r="I15" s="118">
        <v>10</v>
      </c>
      <c r="J15" s="116" t="s">
        <v>55</v>
      </c>
      <c r="K15" s="110"/>
    </row>
    <row r="16" spans="2:12" s="101" customFormat="1" x14ac:dyDescent="0.2">
      <c r="B16" s="44" t="s">
        <v>23</v>
      </c>
      <c r="C16" s="44"/>
      <c r="D16" s="53">
        <f t="shared" ref="D16:I16" si="1">SUM(D15:D15)</f>
        <v>25</v>
      </c>
      <c r="E16" s="81">
        <f t="shared" si="1"/>
        <v>2.2999999999999998</v>
      </c>
      <c r="F16" s="81">
        <f t="shared" si="1"/>
        <v>2.2999999999999998</v>
      </c>
      <c r="G16" s="81">
        <f t="shared" si="1"/>
        <v>18</v>
      </c>
      <c r="H16" s="82">
        <f t="shared" si="1"/>
        <v>103</v>
      </c>
      <c r="I16" s="82">
        <f t="shared" si="1"/>
        <v>10</v>
      </c>
      <c r="J16" s="39"/>
      <c r="K16" s="6"/>
    </row>
    <row r="17" spans="2:11" x14ac:dyDescent="0.2">
      <c r="B17" s="119" t="s">
        <v>1</v>
      </c>
      <c r="C17" s="120"/>
      <c r="D17" s="120"/>
      <c r="E17" s="120"/>
      <c r="F17" s="120"/>
      <c r="G17" s="120"/>
      <c r="H17" s="120"/>
      <c r="I17" s="120"/>
      <c r="J17" s="121"/>
    </row>
    <row r="18" spans="2:11" x14ac:dyDescent="0.2">
      <c r="B18" s="30" t="s">
        <v>59</v>
      </c>
      <c r="C18" s="30" t="s">
        <v>31</v>
      </c>
      <c r="D18" s="39">
        <v>200</v>
      </c>
      <c r="E18" s="77">
        <v>5.8</v>
      </c>
      <c r="F18" s="77">
        <v>3.5</v>
      </c>
      <c r="G18" s="77">
        <v>24.6</v>
      </c>
      <c r="H18" s="78">
        <v>153</v>
      </c>
      <c r="I18" s="79">
        <v>8.5844000000000005</v>
      </c>
      <c r="J18" s="80">
        <v>139</v>
      </c>
    </row>
    <row r="19" spans="2:11" x14ac:dyDescent="0.2">
      <c r="B19" s="30" t="s">
        <v>47</v>
      </c>
      <c r="C19" s="30" t="s">
        <v>33</v>
      </c>
      <c r="D19" s="39">
        <v>240</v>
      </c>
      <c r="E19" s="77">
        <v>25.03</v>
      </c>
      <c r="F19" s="77">
        <v>25.03</v>
      </c>
      <c r="G19" s="77">
        <v>40.58</v>
      </c>
      <c r="H19" s="78">
        <v>488</v>
      </c>
      <c r="I19" s="79">
        <v>109</v>
      </c>
      <c r="J19" s="80">
        <v>443</v>
      </c>
    </row>
    <row r="20" spans="2:11" x14ac:dyDescent="0.2">
      <c r="B20" s="30" t="s">
        <v>48</v>
      </c>
      <c r="C20" s="30" t="s">
        <v>35</v>
      </c>
      <c r="D20" s="89">
        <v>60</v>
      </c>
      <c r="E20" s="77">
        <v>1.1399999999999999</v>
      </c>
      <c r="F20" s="77">
        <v>5.34</v>
      </c>
      <c r="G20" s="77">
        <v>4.62</v>
      </c>
      <c r="H20" s="90">
        <v>71</v>
      </c>
      <c r="I20" s="79">
        <v>13</v>
      </c>
      <c r="J20" s="80">
        <v>115</v>
      </c>
    </row>
    <row r="21" spans="2:11" x14ac:dyDescent="0.2">
      <c r="B21" s="30" t="s">
        <v>27</v>
      </c>
      <c r="C21" s="30" t="s">
        <v>34</v>
      </c>
      <c r="D21" s="89">
        <v>200</v>
      </c>
      <c r="E21" s="77">
        <v>0.5</v>
      </c>
      <c r="F21" s="77">
        <v>0.1</v>
      </c>
      <c r="G21" s="77">
        <v>30.9</v>
      </c>
      <c r="H21" s="90">
        <f t="shared" ref="H21" si="2">(E21+G21)*4+F21*9</f>
        <v>126.5</v>
      </c>
      <c r="I21" s="79">
        <v>4</v>
      </c>
      <c r="J21" s="80" t="s">
        <v>13</v>
      </c>
    </row>
    <row r="22" spans="2:11" ht="15.75" x14ac:dyDescent="0.2">
      <c r="B22" s="36" t="s">
        <v>22</v>
      </c>
      <c r="C22" s="36" t="s">
        <v>57</v>
      </c>
      <c r="D22" s="89">
        <v>120</v>
      </c>
      <c r="E22" s="93">
        <v>9.5</v>
      </c>
      <c r="F22" s="93">
        <v>1.2</v>
      </c>
      <c r="G22" s="93">
        <v>58</v>
      </c>
      <c r="H22" s="91">
        <v>281</v>
      </c>
      <c r="I22" s="48">
        <v>5</v>
      </c>
      <c r="J22" s="39">
        <v>366</v>
      </c>
    </row>
    <row r="23" spans="2:11" x14ac:dyDescent="0.2">
      <c r="B23" s="45" t="s">
        <v>15</v>
      </c>
      <c r="C23" s="45"/>
      <c r="D23" s="92">
        <f t="shared" ref="D23:I23" si="3">SUM(D18:D22)</f>
        <v>820</v>
      </c>
      <c r="E23" s="92">
        <f t="shared" si="3"/>
        <v>41.97</v>
      </c>
      <c r="F23" s="92">
        <f t="shared" si="3"/>
        <v>35.170000000000009</v>
      </c>
      <c r="G23" s="92">
        <f t="shared" si="3"/>
        <v>158.70000000000002</v>
      </c>
      <c r="H23" s="82">
        <f t="shared" si="3"/>
        <v>1119.5</v>
      </c>
      <c r="I23" s="82">
        <f t="shared" si="3"/>
        <v>139.58440000000002</v>
      </c>
      <c r="J23" s="39"/>
    </row>
    <row r="24" spans="2:11" x14ac:dyDescent="0.2">
      <c r="B24" s="122" t="s">
        <v>2</v>
      </c>
      <c r="C24" s="123"/>
      <c r="D24" s="123"/>
      <c r="E24" s="123"/>
      <c r="F24" s="123"/>
      <c r="G24" s="123"/>
      <c r="H24" s="123"/>
      <c r="I24" s="123"/>
      <c r="J24" s="124"/>
    </row>
    <row r="25" spans="2:11" x14ac:dyDescent="0.2">
      <c r="B25" s="30" t="s">
        <v>58</v>
      </c>
      <c r="C25" s="30" t="s">
        <v>53</v>
      </c>
      <c r="D25" s="39">
        <v>100</v>
      </c>
      <c r="E25" s="77">
        <v>7.8</v>
      </c>
      <c r="F25" s="77">
        <v>8.5</v>
      </c>
      <c r="G25" s="77">
        <v>52.3</v>
      </c>
      <c r="H25" s="78">
        <f t="shared" ref="H25" si="4">(E25+G25)*4+F25*9</f>
        <v>316.89999999999998</v>
      </c>
      <c r="I25" s="79">
        <v>13</v>
      </c>
      <c r="J25" s="80">
        <v>85</v>
      </c>
    </row>
    <row r="26" spans="2:11" x14ac:dyDescent="0.2">
      <c r="B26" s="46" t="s">
        <v>17</v>
      </c>
      <c r="C26" s="46" t="s">
        <v>36</v>
      </c>
      <c r="D26" s="39">
        <v>200</v>
      </c>
      <c r="E26" s="47">
        <v>0.2</v>
      </c>
      <c r="F26" s="47">
        <v>0</v>
      </c>
      <c r="G26" s="47">
        <v>9.1</v>
      </c>
      <c r="H26" s="48">
        <v>37</v>
      </c>
      <c r="I26" s="48">
        <v>2</v>
      </c>
      <c r="J26" s="39">
        <v>685</v>
      </c>
    </row>
    <row r="27" spans="2:11" x14ac:dyDescent="0.2">
      <c r="B27" s="49" t="s">
        <v>16</v>
      </c>
      <c r="C27" s="49"/>
      <c r="D27" s="82">
        <f t="shared" ref="D27:I27" si="5">SUM(D25:D26)</f>
        <v>300</v>
      </c>
      <c r="E27" s="81">
        <f t="shared" si="5"/>
        <v>8</v>
      </c>
      <c r="F27" s="81">
        <f t="shared" si="5"/>
        <v>8.5</v>
      </c>
      <c r="G27" s="81">
        <f t="shared" si="5"/>
        <v>61.4</v>
      </c>
      <c r="H27" s="82">
        <f t="shared" si="5"/>
        <v>353.9</v>
      </c>
      <c r="I27" s="82">
        <f t="shared" si="5"/>
        <v>15</v>
      </c>
      <c r="J27" s="39"/>
    </row>
    <row r="28" spans="2:11" x14ac:dyDescent="0.2">
      <c r="B28" s="122" t="s">
        <v>3</v>
      </c>
      <c r="C28" s="123"/>
      <c r="D28" s="123"/>
      <c r="E28" s="123"/>
      <c r="F28" s="123"/>
      <c r="G28" s="123"/>
      <c r="H28" s="123"/>
      <c r="I28" s="123"/>
      <c r="J28" s="124"/>
    </row>
    <row r="29" spans="2:11" x14ac:dyDescent="0.2">
      <c r="B29" s="30" t="s">
        <v>49</v>
      </c>
      <c r="C29" s="30" t="s">
        <v>51</v>
      </c>
      <c r="D29" s="39">
        <v>110</v>
      </c>
      <c r="E29" s="77">
        <v>17.649999999999999</v>
      </c>
      <c r="F29" s="77">
        <v>14.58</v>
      </c>
      <c r="G29" s="77">
        <v>4.7</v>
      </c>
      <c r="H29" s="78">
        <v>221</v>
      </c>
      <c r="I29" s="79">
        <v>43</v>
      </c>
      <c r="J29" s="80">
        <v>301</v>
      </c>
    </row>
    <row r="30" spans="2:11" x14ac:dyDescent="0.2">
      <c r="B30" s="30" t="s">
        <v>50</v>
      </c>
      <c r="C30" s="30" t="s">
        <v>32</v>
      </c>
      <c r="D30" s="39">
        <v>150</v>
      </c>
      <c r="E30" s="77">
        <v>6.7</v>
      </c>
      <c r="F30" s="77">
        <v>5.3</v>
      </c>
      <c r="G30" s="77">
        <v>37.799999999999997</v>
      </c>
      <c r="H30" s="90">
        <v>226</v>
      </c>
      <c r="I30" s="79">
        <v>7</v>
      </c>
      <c r="J30" s="80">
        <v>297</v>
      </c>
    </row>
    <row r="31" spans="2:11" x14ac:dyDescent="0.2">
      <c r="B31" s="105" t="s">
        <v>60</v>
      </c>
      <c r="C31" s="105" t="s">
        <v>35</v>
      </c>
      <c r="D31" s="100">
        <v>60</v>
      </c>
      <c r="E31" s="100">
        <v>1.3</v>
      </c>
      <c r="F31" s="100">
        <v>2.7</v>
      </c>
      <c r="G31" s="100">
        <v>6.2</v>
      </c>
      <c r="H31" s="100">
        <v>54</v>
      </c>
      <c r="I31" s="100">
        <v>4</v>
      </c>
      <c r="J31" s="100">
        <v>43</v>
      </c>
      <c r="K31" s="66"/>
    </row>
    <row r="32" spans="2:11" x14ac:dyDescent="0.2">
      <c r="B32" s="46" t="s">
        <v>17</v>
      </c>
      <c r="C32" s="46" t="s">
        <v>36</v>
      </c>
      <c r="D32" s="39">
        <v>200</v>
      </c>
      <c r="E32" s="47">
        <v>0.2</v>
      </c>
      <c r="F32" s="47">
        <v>0</v>
      </c>
      <c r="G32" s="47">
        <v>9.1</v>
      </c>
      <c r="H32" s="48">
        <v>37</v>
      </c>
      <c r="I32" s="48">
        <v>2</v>
      </c>
      <c r="J32" s="39">
        <v>685</v>
      </c>
    </row>
    <row r="33" spans="1:33" ht="15.75" x14ac:dyDescent="0.2">
      <c r="B33" s="36" t="s">
        <v>14</v>
      </c>
      <c r="C33" s="36" t="s">
        <v>39</v>
      </c>
      <c r="D33" s="31">
        <v>100</v>
      </c>
      <c r="E33" s="96">
        <v>7.9</v>
      </c>
      <c r="F33" s="96">
        <v>1</v>
      </c>
      <c r="G33" s="96">
        <v>48.3</v>
      </c>
      <c r="H33" s="95">
        <v>246</v>
      </c>
      <c r="I33" s="43">
        <v>4.8</v>
      </c>
      <c r="J33" s="31">
        <v>366</v>
      </c>
    </row>
    <row r="34" spans="1:33" x14ac:dyDescent="0.2">
      <c r="B34" s="36" t="s">
        <v>26</v>
      </c>
      <c r="C34" s="36" t="s">
        <v>30</v>
      </c>
      <c r="D34" s="31">
        <v>10</v>
      </c>
      <c r="E34" s="37">
        <v>0.1</v>
      </c>
      <c r="F34" s="37">
        <v>8.3000000000000007</v>
      </c>
      <c r="G34" s="37">
        <v>0.1</v>
      </c>
      <c r="H34" s="94">
        <f>(E34+G34)*4+F34*9</f>
        <v>75.5</v>
      </c>
      <c r="I34" s="33">
        <v>5.8</v>
      </c>
      <c r="J34" s="31">
        <v>365</v>
      </c>
    </row>
    <row r="35" spans="1:33" x14ac:dyDescent="0.2">
      <c r="B35" s="45" t="s">
        <v>18</v>
      </c>
      <c r="C35" s="45"/>
      <c r="D35" s="50">
        <f t="shared" ref="D35:I35" si="6">SUM(D29:D34)</f>
        <v>630</v>
      </c>
      <c r="E35" s="98">
        <f t="shared" si="6"/>
        <v>33.85</v>
      </c>
      <c r="F35" s="98">
        <f t="shared" si="6"/>
        <v>31.88</v>
      </c>
      <c r="G35" s="98">
        <f t="shared" si="6"/>
        <v>106.19999999999999</v>
      </c>
      <c r="H35" s="50">
        <f t="shared" si="6"/>
        <v>859.5</v>
      </c>
      <c r="I35" s="50">
        <f t="shared" si="6"/>
        <v>66.599999999999994</v>
      </c>
      <c r="J35" s="31"/>
    </row>
    <row r="36" spans="1:33" x14ac:dyDescent="0.2">
      <c r="B36" s="122" t="s">
        <v>4</v>
      </c>
      <c r="C36" s="123"/>
      <c r="D36" s="123"/>
      <c r="E36" s="123"/>
      <c r="F36" s="123"/>
      <c r="G36" s="123"/>
      <c r="H36" s="123"/>
      <c r="I36" s="123"/>
      <c r="J36" s="124"/>
    </row>
    <row r="37" spans="1:33" x14ac:dyDescent="0.2">
      <c r="B37" s="30" t="s">
        <v>63</v>
      </c>
      <c r="C37" s="109"/>
      <c r="D37" s="31">
        <v>200</v>
      </c>
      <c r="E37" s="37">
        <v>8</v>
      </c>
      <c r="F37" s="37">
        <v>2.9</v>
      </c>
      <c r="G37" s="37">
        <v>11.6</v>
      </c>
      <c r="H37" s="48">
        <v>104.5</v>
      </c>
      <c r="I37" s="109"/>
      <c r="J37" s="106">
        <v>386</v>
      </c>
    </row>
    <row r="38" spans="1:33" s="103" customFormat="1" x14ac:dyDescent="0.2">
      <c r="A38" s="102"/>
      <c r="B38" s="45" t="s">
        <v>24</v>
      </c>
      <c r="C38" s="45"/>
      <c r="D38" s="50">
        <f t="shared" ref="D38:I38" si="7">SUM(D37:D37)</f>
        <v>200</v>
      </c>
      <c r="E38" s="50">
        <f t="shared" si="7"/>
        <v>8</v>
      </c>
      <c r="F38" s="50">
        <f t="shared" si="7"/>
        <v>2.9</v>
      </c>
      <c r="G38" s="50">
        <f t="shared" si="7"/>
        <v>11.6</v>
      </c>
      <c r="H38" s="50">
        <f t="shared" si="7"/>
        <v>104.5</v>
      </c>
      <c r="I38" s="50">
        <f t="shared" si="7"/>
        <v>0</v>
      </c>
      <c r="J38" s="31"/>
      <c r="K38" s="6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</row>
    <row r="39" spans="1:33" x14ac:dyDescent="0.2">
      <c r="B39" s="51" t="s">
        <v>19</v>
      </c>
      <c r="C39" s="51"/>
      <c r="D39" s="52">
        <f t="shared" ref="D39:I39" si="8">D13+D16+D23+D27+D35+D38</f>
        <v>2485</v>
      </c>
      <c r="E39" s="108">
        <f t="shared" si="8"/>
        <v>115.61000000000001</v>
      </c>
      <c r="F39" s="108">
        <f t="shared" si="8"/>
        <v>105.96000000000001</v>
      </c>
      <c r="G39" s="108">
        <f t="shared" si="8"/>
        <v>436.34</v>
      </c>
      <c r="H39" s="108">
        <f t="shared" si="8"/>
        <v>3175.14</v>
      </c>
      <c r="I39" s="53">
        <f t="shared" si="8"/>
        <v>276.73760000000004</v>
      </c>
      <c r="J39" s="31"/>
    </row>
    <row r="40" spans="1:33" x14ac:dyDescent="0.2">
      <c r="B40" s="125"/>
      <c r="C40" s="126"/>
      <c r="D40" s="126"/>
      <c r="E40" s="126"/>
      <c r="F40" s="126"/>
      <c r="G40" s="126"/>
      <c r="H40" s="126"/>
      <c r="I40" s="126"/>
      <c r="J40" s="127"/>
    </row>
    <row r="41" spans="1:33" x14ac:dyDescent="0.2">
      <c r="B41" s="54"/>
      <c r="C41" s="54"/>
      <c r="D41" s="55"/>
      <c r="E41" s="56"/>
      <c r="F41" s="56"/>
      <c r="G41" s="56"/>
      <c r="H41" s="57"/>
      <c r="I41" s="57"/>
      <c r="J41" s="58"/>
    </row>
    <row r="42" spans="1:33" x14ac:dyDescent="0.2">
      <c r="B42" s="54"/>
      <c r="C42" s="54"/>
      <c r="D42" s="55"/>
      <c r="E42" s="56"/>
      <c r="F42" s="56"/>
      <c r="G42" s="56"/>
      <c r="H42" s="57"/>
      <c r="I42" s="57"/>
      <c r="J42" s="58"/>
    </row>
    <row r="43" spans="1:33" x14ac:dyDescent="0.2">
      <c r="B43" s="54"/>
      <c r="C43" s="54"/>
      <c r="D43" s="55"/>
      <c r="E43" s="56"/>
      <c r="F43" s="56"/>
      <c r="G43" s="56"/>
      <c r="H43" s="57"/>
      <c r="I43" s="57"/>
      <c r="J43" s="58"/>
    </row>
    <row r="44" spans="1:33" x14ac:dyDescent="0.2">
      <c r="B44" s="54"/>
      <c r="C44" s="54"/>
      <c r="D44" s="55"/>
      <c r="E44" s="56"/>
      <c r="F44" s="56"/>
      <c r="G44" s="56"/>
      <c r="H44" s="57"/>
      <c r="I44" s="57"/>
      <c r="J44" s="58"/>
    </row>
    <row r="45" spans="1:33" x14ac:dyDescent="0.2">
      <c r="B45" s="54"/>
      <c r="C45" s="54"/>
      <c r="D45" s="55"/>
      <c r="E45" s="56"/>
      <c r="F45" s="56"/>
      <c r="G45" s="56"/>
      <c r="H45" s="57"/>
      <c r="I45" s="57"/>
      <c r="J45" s="58"/>
    </row>
    <row r="46" spans="1:33" x14ac:dyDescent="0.2">
      <c r="B46" s="54"/>
      <c r="C46" s="54"/>
      <c r="D46" s="55"/>
      <c r="E46" s="56"/>
      <c r="F46" s="56"/>
      <c r="G46" s="56"/>
      <c r="H46" s="57"/>
      <c r="I46" s="57"/>
      <c r="J46" s="58"/>
    </row>
    <row r="47" spans="1:33" x14ac:dyDescent="0.2">
      <c r="B47" s="54"/>
      <c r="C47" s="54"/>
      <c r="D47" s="55"/>
      <c r="E47" s="56"/>
      <c r="F47" s="56"/>
      <c r="G47" s="56"/>
      <c r="H47" s="57"/>
      <c r="I47" s="57"/>
      <c r="J47" s="58"/>
    </row>
    <row r="48" spans="1:33" x14ac:dyDescent="0.2">
      <c r="B48" s="54"/>
      <c r="C48" s="54"/>
      <c r="D48" s="55"/>
      <c r="E48" s="56"/>
      <c r="F48" s="56"/>
      <c r="G48" s="56"/>
      <c r="H48" s="57"/>
      <c r="I48" s="57"/>
      <c r="J48" s="58"/>
    </row>
    <row r="49" spans="2:10" x14ac:dyDescent="0.2">
      <c r="B49" s="54"/>
      <c r="C49" s="54"/>
      <c r="D49" s="55"/>
      <c r="E49" s="56"/>
      <c r="F49" s="56"/>
      <c r="G49" s="56"/>
      <c r="H49" s="57"/>
      <c r="I49" s="57"/>
      <c r="J49" s="58"/>
    </row>
    <row r="50" spans="2:10" x14ac:dyDescent="0.2">
      <c r="B50" s="54"/>
      <c r="C50" s="54"/>
      <c r="D50" s="55"/>
      <c r="E50" s="56"/>
      <c r="F50" s="56"/>
      <c r="G50" s="56"/>
      <c r="H50" s="57"/>
      <c r="I50" s="57"/>
      <c r="J50" s="58"/>
    </row>
    <row r="51" spans="2:10" x14ac:dyDescent="0.2">
      <c r="B51" s="54"/>
      <c r="C51" s="54"/>
      <c r="D51" s="55"/>
      <c r="E51" s="56"/>
      <c r="F51" s="56"/>
      <c r="G51" s="56"/>
      <c r="H51" s="57"/>
      <c r="I51" s="57"/>
      <c r="J51" s="58"/>
    </row>
  </sheetData>
  <mergeCells count="15">
    <mergeCell ref="B14:J14"/>
    <mergeCell ref="B8:J8"/>
    <mergeCell ref="F1:J1"/>
    <mergeCell ref="F2:J2"/>
    <mergeCell ref="B4:D4"/>
    <mergeCell ref="D5:D6"/>
    <mergeCell ref="E5:G5"/>
    <mergeCell ref="H5:H6"/>
    <mergeCell ref="J5:J6"/>
    <mergeCell ref="C7:G7"/>
    <mergeCell ref="B17:J17"/>
    <mergeCell ref="B24:J24"/>
    <mergeCell ref="B28:J28"/>
    <mergeCell ref="B36:J36"/>
    <mergeCell ref="B40:J40"/>
  </mergeCells>
  <pageMargins left="0.23" right="0.21" top="0.52" bottom="0.5" header="0.16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tabSelected="1" workbookViewId="0">
      <selection activeCell="B37" sqref="B37"/>
    </sheetView>
  </sheetViews>
  <sheetFormatPr defaultColWidth="9.140625" defaultRowHeight="13.5" x14ac:dyDescent="0.2"/>
  <cols>
    <col min="1" max="1" width="2.5703125" style="66" customWidth="1"/>
    <col min="2" max="2" width="32.5703125" style="10" customWidth="1"/>
    <col min="3" max="3" width="13.85546875" style="10" customWidth="1"/>
    <col min="4" max="4" width="9.5703125" style="10" bestFit="1" customWidth="1"/>
    <col min="5" max="6" width="9.140625" style="64"/>
    <col min="7" max="7" width="10.85546875" style="64" customWidth="1"/>
    <col min="8" max="9" width="12.28515625" style="87" customWidth="1"/>
    <col min="10" max="10" width="15.42578125" style="88" customWidth="1"/>
    <col min="11" max="16384" width="9.140625" style="66"/>
  </cols>
  <sheetData>
    <row r="1" spans="2:12" s="65" customFormat="1" ht="15.75" x14ac:dyDescent="0.25">
      <c r="B1" s="1"/>
      <c r="C1" s="1"/>
      <c r="D1" s="1"/>
      <c r="E1" s="64"/>
      <c r="F1" s="140"/>
      <c r="G1" s="140"/>
      <c r="H1" s="140"/>
      <c r="I1" s="140"/>
      <c r="J1" s="140"/>
    </row>
    <row r="2" spans="2:12" s="65" customFormat="1" ht="15.75" x14ac:dyDescent="0.25">
      <c r="B2" s="3"/>
      <c r="C2" s="3"/>
      <c r="D2" s="3"/>
      <c r="E2" s="64"/>
      <c r="F2" s="141"/>
      <c r="G2" s="141"/>
      <c r="H2" s="141"/>
      <c r="I2" s="141"/>
      <c r="J2" s="141"/>
      <c r="L2" s="66"/>
    </row>
    <row r="3" spans="2:12" s="65" customFormat="1" ht="15" x14ac:dyDescent="0.25">
      <c r="B3" s="18" t="s">
        <v>43</v>
      </c>
      <c r="C3" s="19" t="s">
        <v>44</v>
      </c>
      <c r="D3" s="67"/>
      <c r="E3" s="68"/>
      <c r="F3" s="69"/>
      <c r="G3" s="23" t="s">
        <v>40</v>
      </c>
      <c r="H3" s="24"/>
      <c r="I3" s="25" t="s">
        <v>41</v>
      </c>
      <c r="J3" s="26">
        <v>46267</v>
      </c>
    </row>
    <row r="4" spans="2:12" s="65" customFormat="1" ht="15.75" x14ac:dyDescent="0.25">
      <c r="B4" s="142"/>
      <c r="C4" s="142"/>
      <c r="D4" s="142"/>
      <c r="E4" s="64"/>
      <c r="F4" s="70"/>
      <c r="G4" s="70"/>
      <c r="H4" s="71"/>
      <c r="I4" s="71"/>
      <c r="J4" s="72"/>
    </row>
    <row r="5" spans="2:12" ht="28.5" customHeight="1" x14ac:dyDescent="0.2">
      <c r="B5" s="63" t="s">
        <v>5</v>
      </c>
      <c r="C5" s="27" t="s">
        <v>29</v>
      </c>
      <c r="D5" s="148" t="s">
        <v>6</v>
      </c>
      <c r="E5" s="150" t="s">
        <v>7</v>
      </c>
      <c r="F5" s="150"/>
      <c r="G5" s="150"/>
      <c r="H5" s="151" t="s">
        <v>8</v>
      </c>
      <c r="I5" s="73" t="s">
        <v>28</v>
      </c>
      <c r="J5" s="136" t="s">
        <v>9</v>
      </c>
    </row>
    <row r="6" spans="2:12" ht="15.75" x14ac:dyDescent="0.2">
      <c r="B6" s="28"/>
      <c r="C6" s="29"/>
      <c r="D6" s="149"/>
      <c r="E6" s="74" t="s">
        <v>10</v>
      </c>
      <c r="F6" s="74" t="s">
        <v>11</v>
      </c>
      <c r="G6" s="74" t="s">
        <v>12</v>
      </c>
      <c r="H6" s="151"/>
      <c r="I6" s="75"/>
      <c r="J6" s="136"/>
    </row>
    <row r="7" spans="2:12" ht="15.75" x14ac:dyDescent="0.2">
      <c r="B7" s="16"/>
      <c r="C7" s="137" t="s">
        <v>42</v>
      </c>
      <c r="D7" s="143"/>
      <c r="E7" s="143"/>
      <c r="F7" s="143"/>
      <c r="G7" s="144"/>
      <c r="H7" s="76"/>
      <c r="I7" s="76"/>
      <c r="J7" s="17"/>
    </row>
    <row r="8" spans="2:12" x14ac:dyDescent="0.2">
      <c r="B8" s="152" t="s">
        <v>20</v>
      </c>
      <c r="C8" s="152"/>
      <c r="D8" s="152"/>
      <c r="E8" s="152"/>
      <c r="F8" s="152"/>
      <c r="G8" s="152"/>
      <c r="H8" s="152"/>
      <c r="I8" s="152"/>
      <c r="J8" s="152"/>
    </row>
    <row r="9" spans="2:12" x14ac:dyDescent="0.2">
      <c r="B9" s="30" t="s">
        <v>45</v>
      </c>
      <c r="C9" s="30" t="s">
        <v>38</v>
      </c>
      <c r="D9" s="39">
        <v>250</v>
      </c>
      <c r="E9" s="77">
        <v>11.2</v>
      </c>
      <c r="F9" s="77">
        <v>11.4</v>
      </c>
      <c r="G9" s="77">
        <v>45.4</v>
      </c>
      <c r="H9" s="78">
        <f>(E9+G9)*4+F9*9</f>
        <v>329</v>
      </c>
      <c r="I9" s="79">
        <v>21.120999999999999</v>
      </c>
      <c r="J9" s="80">
        <v>104</v>
      </c>
    </row>
    <row r="10" spans="2:12" x14ac:dyDescent="0.2">
      <c r="B10" s="30" t="s">
        <v>46</v>
      </c>
      <c r="C10" s="30" t="s">
        <v>37</v>
      </c>
      <c r="D10" s="39">
        <v>200</v>
      </c>
      <c r="E10" s="77">
        <v>2.9</v>
      </c>
      <c r="F10" s="77">
        <v>2.8</v>
      </c>
      <c r="G10" s="77">
        <v>14.9</v>
      </c>
      <c r="H10" s="78">
        <v>96</v>
      </c>
      <c r="I10" s="79">
        <v>10</v>
      </c>
      <c r="J10" s="80">
        <v>692</v>
      </c>
    </row>
    <row r="11" spans="2:12" s="6" customFormat="1" ht="15.75" customHeight="1" x14ac:dyDescent="0.2">
      <c r="B11" s="38" t="s">
        <v>25</v>
      </c>
      <c r="C11" s="105" t="s">
        <v>57</v>
      </c>
      <c r="D11" s="100">
        <v>80</v>
      </c>
      <c r="E11" s="100">
        <v>5.6</v>
      </c>
      <c r="F11" s="100">
        <v>9</v>
      </c>
      <c r="G11" s="100">
        <v>33.9</v>
      </c>
      <c r="H11" s="100">
        <v>239</v>
      </c>
      <c r="I11" s="100">
        <v>9</v>
      </c>
      <c r="J11" s="100" t="s">
        <v>52</v>
      </c>
    </row>
    <row r="12" spans="2:12" x14ac:dyDescent="0.2">
      <c r="B12" s="30" t="s">
        <v>56</v>
      </c>
      <c r="C12" s="30" t="s">
        <v>30</v>
      </c>
      <c r="D12" s="39">
        <v>40</v>
      </c>
      <c r="E12" s="77">
        <v>4.8</v>
      </c>
      <c r="F12" s="77">
        <v>4.4000000000000004</v>
      </c>
      <c r="G12" s="77">
        <v>0.2</v>
      </c>
      <c r="H12" s="78">
        <v>60</v>
      </c>
      <c r="I12" s="79">
        <v>11.4</v>
      </c>
      <c r="J12" s="80">
        <v>209</v>
      </c>
    </row>
    <row r="13" spans="2:12" x14ac:dyDescent="0.2">
      <c r="B13" s="40" t="s">
        <v>21</v>
      </c>
      <c r="C13" s="40"/>
      <c r="D13" s="52">
        <f t="shared" ref="D13:I13" si="0">SUM(D9:D12)</f>
        <v>570</v>
      </c>
      <c r="E13" s="81">
        <f t="shared" si="0"/>
        <v>24.5</v>
      </c>
      <c r="F13" s="81">
        <f t="shared" si="0"/>
        <v>27.6</v>
      </c>
      <c r="G13" s="81">
        <f t="shared" si="0"/>
        <v>94.399999999999991</v>
      </c>
      <c r="H13" s="82">
        <f t="shared" si="0"/>
        <v>724</v>
      </c>
      <c r="I13" s="82">
        <f t="shared" si="0"/>
        <v>51.520999999999994</v>
      </c>
      <c r="J13" s="39"/>
    </row>
    <row r="14" spans="2:12" x14ac:dyDescent="0.2">
      <c r="B14" s="122" t="s">
        <v>0</v>
      </c>
      <c r="C14" s="123"/>
      <c r="D14" s="123"/>
      <c r="E14" s="123"/>
      <c r="F14" s="123"/>
      <c r="G14" s="123"/>
      <c r="H14" s="123"/>
      <c r="I14" s="123"/>
      <c r="J14" s="124"/>
    </row>
    <row r="15" spans="2:12" x14ac:dyDescent="0.2">
      <c r="B15" s="111" t="s">
        <v>61</v>
      </c>
      <c r="C15" s="111" t="s">
        <v>62</v>
      </c>
      <c r="D15" s="112">
        <v>25</v>
      </c>
      <c r="E15" s="113">
        <v>2.2999999999999998</v>
      </c>
      <c r="F15" s="113">
        <v>2.2999999999999998</v>
      </c>
      <c r="G15" s="113">
        <v>18</v>
      </c>
      <c r="H15" s="114">
        <v>103</v>
      </c>
      <c r="I15" s="114">
        <v>10</v>
      </c>
      <c r="J15" s="112" t="s">
        <v>55</v>
      </c>
    </row>
    <row r="16" spans="2:12" s="101" customFormat="1" x14ac:dyDescent="0.2">
      <c r="B16" s="44" t="s">
        <v>23</v>
      </c>
      <c r="C16" s="44"/>
      <c r="D16" s="53">
        <f t="shared" ref="D16:I16" si="1">SUM(D15:D15)</f>
        <v>25</v>
      </c>
      <c r="E16" s="81">
        <f t="shared" si="1"/>
        <v>2.2999999999999998</v>
      </c>
      <c r="F16" s="81">
        <f t="shared" si="1"/>
        <v>2.2999999999999998</v>
      </c>
      <c r="G16" s="81">
        <f t="shared" si="1"/>
        <v>18</v>
      </c>
      <c r="H16" s="82">
        <f t="shared" si="1"/>
        <v>103</v>
      </c>
      <c r="I16" s="82">
        <f t="shared" si="1"/>
        <v>10</v>
      </c>
      <c r="J16" s="39"/>
      <c r="K16" s="66"/>
    </row>
    <row r="17" spans="2:11" x14ac:dyDescent="0.2">
      <c r="B17" s="145" t="s">
        <v>1</v>
      </c>
      <c r="C17" s="146"/>
      <c r="D17" s="146"/>
      <c r="E17" s="146"/>
      <c r="F17" s="146"/>
      <c r="G17" s="146"/>
      <c r="H17" s="146"/>
      <c r="I17" s="146"/>
      <c r="J17" s="147"/>
    </row>
    <row r="18" spans="2:11" x14ac:dyDescent="0.2">
      <c r="B18" s="30" t="s">
        <v>59</v>
      </c>
      <c r="C18" s="30" t="s">
        <v>31</v>
      </c>
      <c r="D18" s="39">
        <v>250</v>
      </c>
      <c r="E18" s="77">
        <v>7.3</v>
      </c>
      <c r="F18" s="77">
        <v>4.4000000000000004</v>
      </c>
      <c r="G18" s="77">
        <v>30.8</v>
      </c>
      <c r="H18" s="78">
        <v>192</v>
      </c>
      <c r="I18" s="79">
        <v>11</v>
      </c>
      <c r="J18" s="80">
        <v>139</v>
      </c>
    </row>
    <row r="19" spans="2:11" x14ac:dyDescent="0.2">
      <c r="B19" s="30" t="s">
        <v>47</v>
      </c>
      <c r="C19" s="30" t="s">
        <v>33</v>
      </c>
      <c r="D19" s="39">
        <v>280</v>
      </c>
      <c r="E19" s="77">
        <v>29.21</v>
      </c>
      <c r="F19" s="77">
        <v>29.21</v>
      </c>
      <c r="G19" s="77">
        <v>47.36</v>
      </c>
      <c r="H19" s="78">
        <v>569</v>
      </c>
      <c r="I19" s="79">
        <v>127</v>
      </c>
      <c r="J19" s="80">
        <v>443</v>
      </c>
    </row>
    <row r="20" spans="2:11" x14ac:dyDescent="0.2">
      <c r="B20" s="30" t="s">
        <v>48</v>
      </c>
      <c r="C20" s="30" t="s">
        <v>35</v>
      </c>
      <c r="D20" s="39">
        <v>100</v>
      </c>
      <c r="E20" s="77">
        <v>1.9</v>
      </c>
      <c r="F20" s="77">
        <v>8.9</v>
      </c>
      <c r="G20" s="77">
        <v>7.7</v>
      </c>
      <c r="H20" s="78">
        <v>119</v>
      </c>
      <c r="I20" s="79">
        <v>22</v>
      </c>
      <c r="J20" s="80">
        <v>115</v>
      </c>
    </row>
    <row r="21" spans="2:11" x14ac:dyDescent="0.2">
      <c r="B21" s="30" t="s">
        <v>27</v>
      </c>
      <c r="C21" s="30" t="s">
        <v>34</v>
      </c>
      <c r="D21" s="39">
        <v>200</v>
      </c>
      <c r="E21" s="77">
        <v>0.5</v>
      </c>
      <c r="F21" s="77">
        <v>0.1</v>
      </c>
      <c r="G21" s="77">
        <v>30.9</v>
      </c>
      <c r="H21" s="78">
        <f t="shared" ref="H21" si="2">(E21+G21)*4+F21*9</f>
        <v>126.5</v>
      </c>
      <c r="I21" s="79">
        <v>4</v>
      </c>
      <c r="J21" s="80" t="s">
        <v>13</v>
      </c>
    </row>
    <row r="22" spans="2:11" x14ac:dyDescent="0.2">
      <c r="B22" s="36" t="s">
        <v>22</v>
      </c>
      <c r="C22" s="36" t="s">
        <v>39</v>
      </c>
      <c r="D22" s="39">
        <v>150</v>
      </c>
      <c r="E22" s="47">
        <v>11.85</v>
      </c>
      <c r="F22" s="47">
        <v>1.5</v>
      </c>
      <c r="G22" s="47">
        <v>72.45</v>
      </c>
      <c r="H22" s="48">
        <v>369</v>
      </c>
      <c r="I22" s="48">
        <v>8</v>
      </c>
      <c r="J22" s="39">
        <v>366</v>
      </c>
    </row>
    <row r="23" spans="2:11" x14ac:dyDescent="0.2">
      <c r="B23" s="45" t="s">
        <v>15</v>
      </c>
      <c r="C23" s="45"/>
      <c r="D23" s="53">
        <f t="shared" ref="D23:I23" si="3">SUM(D18:D22)</f>
        <v>980</v>
      </c>
      <c r="E23" s="81">
        <f t="shared" si="3"/>
        <v>50.76</v>
      </c>
      <c r="F23" s="81">
        <f t="shared" si="3"/>
        <v>44.11</v>
      </c>
      <c r="G23" s="81">
        <f t="shared" si="3"/>
        <v>189.20999999999998</v>
      </c>
      <c r="H23" s="82">
        <f t="shared" si="3"/>
        <v>1375.5</v>
      </c>
      <c r="I23" s="82">
        <f t="shared" si="3"/>
        <v>172</v>
      </c>
      <c r="J23" s="39"/>
    </row>
    <row r="24" spans="2:11" x14ac:dyDescent="0.2">
      <c r="B24" s="122" t="s">
        <v>2</v>
      </c>
      <c r="C24" s="123"/>
      <c r="D24" s="123"/>
      <c r="E24" s="123"/>
      <c r="F24" s="123"/>
      <c r="G24" s="123"/>
      <c r="H24" s="123"/>
      <c r="I24" s="123"/>
      <c r="J24" s="124"/>
    </row>
    <row r="25" spans="2:11" x14ac:dyDescent="0.2">
      <c r="B25" s="30" t="s">
        <v>58</v>
      </c>
      <c r="C25" s="30" t="s">
        <v>53</v>
      </c>
      <c r="D25" s="39">
        <v>100</v>
      </c>
      <c r="E25" s="77">
        <v>7.8</v>
      </c>
      <c r="F25" s="77">
        <v>8.5</v>
      </c>
      <c r="G25" s="77">
        <v>52.3</v>
      </c>
      <c r="H25" s="78">
        <f t="shared" ref="H25" si="4">(E25+G25)*4+F25*9</f>
        <v>316.89999999999998</v>
      </c>
      <c r="I25" s="79">
        <v>13</v>
      </c>
      <c r="J25" s="80">
        <v>85</v>
      </c>
    </row>
    <row r="26" spans="2:11" x14ac:dyDescent="0.2">
      <c r="B26" s="46" t="s">
        <v>17</v>
      </c>
      <c r="C26" s="46" t="s">
        <v>36</v>
      </c>
      <c r="D26" s="39">
        <v>200</v>
      </c>
      <c r="E26" s="47">
        <v>0.2</v>
      </c>
      <c r="F26" s="47">
        <v>0</v>
      </c>
      <c r="G26" s="47">
        <v>9.1</v>
      </c>
      <c r="H26" s="48">
        <v>37</v>
      </c>
      <c r="I26" s="48">
        <v>2</v>
      </c>
      <c r="J26" s="39">
        <v>685</v>
      </c>
      <c r="K26" s="6"/>
    </row>
    <row r="27" spans="2:11" x14ac:dyDescent="0.2">
      <c r="B27" s="49" t="s">
        <v>16</v>
      </c>
      <c r="C27" s="49"/>
      <c r="D27" s="83">
        <f t="shared" ref="D27:I27" si="5">SUM(D25:D26)</f>
        <v>300</v>
      </c>
      <c r="E27" s="81">
        <f t="shared" si="5"/>
        <v>8</v>
      </c>
      <c r="F27" s="81">
        <f t="shared" si="5"/>
        <v>8.5</v>
      </c>
      <c r="G27" s="81">
        <f t="shared" si="5"/>
        <v>61.4</v>
      </c>
      <c r="H27" s="82">
        <f t="shared" si="5"/>
        <v>353.9</v>
      </c>
      <c r="I27" s="82">
        <f t="shared" si="5"/>
        <v>15</v>
      </c>
      <c r="J27" s="39"/>
    </row>
    <row r="28" spans="2:11" x14ac:dyDescent="0.2">
      <c r="B28" s="122" t="s">
        <v>3</v>
      </c>
      <c r="C28" s="123"/>
      <c r="D28" s="123"/>
      <c r="E28" s="123"/>
      <c r="F28" s="123"/>
      <c r="G28" s="123"/>
      <c r="H28" s="123"/>
      <c r="I28" s="123"/>
      <c r="J28" s="124"/>
    </row>
    <row r="29" spans="2:11" x14ac:dyDescent="0.2">
      <c r="B29" s="30" t="s">
        <v>49</v>
      </c>
      <c r="C29" s="30" t="s">
        <v>51</v>
      </c>
      <c r="D29" s="39">
        <v>140</v>
      </c>
      <c r="E29" s="77">
        <v>22.06</v>
      </c>
      <c r="F29" s="77">
        <v>18.23</v>
      </c>
      <c r="G29" s="77">
        <v>5.88</v>
      </c>
      <c r="H29" s="78">
        <v>276</v>
      </c>
      <c r="I29" s="79">
        <v>54</v>
      </c>
      <c r="J29" s="80">
        <v>301</v>
      </c>
    </row>
    <row r="30" spans="2:11" x14ac:dyDescent="0.2">
      <c r="B30" s="30" t="s">
        <v>50</v>
      </c>
      <c r="C30" s="30" t="s">
        <v>32</v>
      </c>
      <c r="D30" s="39">
        <v>180</v>
      </c>
      <c r="E30" s="77">
        <v>8.1</v>
      </c>
      <c r="F30" s="77">
        <v>6.4</v>
      </c>
      <c r="G30" s="77">
        <v>45.4</v>
      </c>
      <c r="H30" s="78">
        <v>272</v>
      </c>
      <c r="I30" s="79">
        <v>9</v>
      </c>
      <c r="J30" s="80">
        <v>297</v>
      </c>
    </row>
    <row r="31" spans="2:11" x14ac:dyDescent="0.2">
      <c r="B31" s="105" t="s">
        <v>60</v>
      </c>
      <c r="C31" s="105" t="s">
        <v>35</v>
      </c>
      <c r="D31" s="100">
        <v>100</v>
      </c>
      <c r="E31" s="100">
        <v>2.1</v>
      </c>
      <c r="F31" s="100">
        <v>4.5</v>
      </c>
      <c r="G31" s="100">
        <v>10.3</v>
      </c>
      <c r="H31" s="100">
        <v>90</v>
      </c>
      <c r="I31" s="100">
        <v>7</v>
      </c>
      <c r="J31" s="100">
        <v>43</v>
      </c>
    </row>
    <row r="32" spans="2:11" s="6" customFormat="1" x14ac:dyDescent="0.2">
      <c r="B32" s="46" t="s">
        <v>17</v>
      </c>
      <c r="C32" s="46" t="s">
        <v>36</v>
      </c>
      <c r="D32" s="39">
        <v>200</v>
      </c>
      <c r="E32" s="47">
        <v>0.2</v>
      </c>
      <c r="F32" s="47">
        <v>0</v>
      </c>
      <c r="G32" s="47">
        <v>9.1</v>
      </c>
      <c r="H32" s="48">
        <v>37</v>
      </c>
      <c r="I32" s="48">
        <v>2</v>
      </c>
      <c r="J32" s="39">
        <v>685</v>
      </c>
    </row>
    <row r="33" spans="1:26" ht="15.75" x14ac:dyDescent="0.2">
      <c r="B33" s="36" t="s">
        <v>22</v>
      </c>
      <c r="C33" s="36" t="s">
        <v>57</v>
      </c>
      <c r="D33" s="89">
        <v>120</v>
      </c>
      <c r="E33" s="93">
        <v>9.5</v>
      </c>
      <c r="F33" s="93">
        <v>1.2</v>
      </c>
      <c r="G33" s="93">
        <v>58</v>
      </c>
      <c r="H33" s="91">
        <v>281</v>
      </c>
      <c r="I33" s="48">
        <v>5</v>
      </c>
      <c r="J33" s="39">
        <v>366</v>
      </c>
    </row>
    <row r="34" spans="1:26" s="6" customFormat="1" x14ac:dyDescent="0.2">
      <c r="B34" s="36" t="s">
        <v>26</v>
      </c>
      <c r="C34" s="36" t="s">
        <v>30</v>
      </c>
      <c r="D34" s="31">
        <v>10</v>
      </c>
      <c r="E34" s="37">
        <v>0.1</v>
      </c>
      <c r="F34" s="37">
        <v>8.3000000000000007</v>
      </c>
      <c r="G34" s="37">
        <v>0.1</v>
      </c>
      <c r="H34" s="94">
        <f>(E34+G34)*4+F34*9</f>
        <v>75.5</v>
      </c>
      <c r="I34" s="33">
        <v>5.8</v>
      </c>
      <c r="J34" s="31">
        <v>365</v>
      </c>
    </row>
    <row r="35" spans="1:26" x14ac:dyDescent="0.2">
      <c r="B35" s="45" t="s">
        <v>18</v>
      </c>
      <c r="C35" s="45"/>
      <c r="D35" s="53">
        <f t="shared" ref="D35:I35" si="6">SUM(D29:D34)</f>
        <v>750</v>
      </c>
      <c r="E35" s="99">
        <f t="shared" si="6"/>
        <v>42.06</v>
      </c>
      <c r="F35" s="99">
        <f t="shared" si="6"/>
        <v>38.630000000000003</v>
      </c>
      <c r="G35" s="99">
        <f t="shared" si="6"/>
        <v>128.78</v>
      </c>
      <c r="H35" s="53">
        <f t="shared" si="6"/>
        <v>1031.5</v>
      </c>
      <c r="I35" s="53">
        <f t="shared" si="6"/>
        <v>82.8</v>
      </c>
      <c r="J35" s="39"/>
    </row>
    <row r="36" spans="1:26" x14ac:dyDescent="0.2">
      <c r="B36" s="122" t="s">
        <v>4</v>
      </c>
      <c r="C36" s="123"/>
      <c r="D36" s="123"/>
      <c r="E36" s="123"/>
      <c r="F36" s="123"/>
      <c r="G36" s="123"/>
      <c r="H36" s="123"/>
      <c r="I36" s="123"/>
      <c r="J36" s="124"/>
    </row>
    <row r="37" spans="1:26" x14ac:dyDescent="0.2">
      <c r="B37" s="30" t="s">
        <v>63</v>
      </c>
      <c r="C37" s="104"/>
      <c r="D37" s="31">
        <v>200</v>
      </c>
      <c r="E37" s="37">
        <v>8</v>
      </c>
      <c r="F37" s="37">
        <v>2.9</v>
      </c>
      <c r="G37" s="37">
        <v>11.6</v>
      </c>
      <c r="H37" s="48">
        <f>(E37+G37)*4+F37*9</f>
        <v>104.5</v>
      </c>
      <c r="I37" s="104"/>
      <c r="J37" s="106">
        <v>386</v>
      </c>
    </row>
    <row r="38" spans="1:26" s="103" customFormat="1" x14ac:dyDescent="0.2">
      <c r="A38" s="102"/>
      <c r="B38" s="45" t="s">
        <v>24</v>
      </c>
      <c r="C38" s="45"/>
      <c r="D38" s="52">
        <f t="shared" ref="D38:I38" si="7">SUM(D37:D37)</f>
        <v>200</v>
      </c>
      <c r="E38" s="52">
        <f t="shared" si="7"/>
        <v>8</v>
      </c>
      <c r="F38" s="52">
        <f t="shared" si="7"/>
        <v>2.9</v>
      </c>
      <c r="G38" s="52">
        <f t="shared" si="7"/>
        <v>11.6</v>
      </c>
      <c r="H38" s="53">
        <f t="shared" si="7"/>
        <v>104.5</v>
      </c>
      <c r="I38" s="53">
        <f t="shared" si="7"/>
        <v>0</v>
      </c>
      <c r="J38" s="39"/>
      <c r="K38" s="66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7"/>
      <c r="W38" s="107"/>
      <c r="X38" s="107"/>
      <c r="Y38" s="107"/>
      <c r="Z38" s="107"/>
    </row>
    <row r="39" spans="1:26" x14ac:dyDescent="0.2">
      <c r="B39" s="45" t="s">
        <v>19</v>
      </c>
      <c r="C39" s="45"/>
      <c r="D39" s="52">
        <f t="shared" ref="D39:I39" si="8">D13+D16+D23+D27+D35+D38</f>
        <v>2825</v>
      </c>
      <c r="E39" s="108">
        <f t="shared" si="8"/>
        <v>135.62</v>
      </c>
      <c r="F39" s="108">
        <f t="shared" si="8"/>
        <v>124.04000000000002</v>
      </c>
      <c r="G39" s="108">
        <f t="shared" si="8"/>
        <v>503.39</v>
      </c>
      <c r="H39" s="52">
        <f t="shared" si="8"/>
        <v>3692.4</v>
      </c>
      <c r="I39" s="108">
        <f t="shared" si="8"/>
        <v>331.32099999999997</v>
      </c>
      <c r="J39" s="39"/>
    </row>
    <row r="40" spans="1:26" x14ac:dyDescent="0.2">
      <c r="B40" s="125"/>
      <c r="C40" s="126"/>
      <c r="D40" s="126"/>
      <c r="E40" s="126"/>
      <c r="F40" s="126"/>
      <c r="G40" s="126"/>
      <c r="H40" s="126"/>
      <c r="I40" s="126"/>
      <c r="J40" s="127"/>
    </row>
    <row r="41" spans="1:26" x14ac:dyDescent="0.2">
      <c r="B41" s="54"/>
      <c r="C41" s="54"/>
      <c r="D41" s="54"/>
      <c r="E41" s="84"/>
      <c r="F41" s="84"/>
      <c r="G41" s="84"/>
      <c r="H41" s="85"/>
      <c r="I41" s="85"/>
      <c r="J41" s="86"/>
    </row>
    <row r="42" spans="1:26" x14ac:dyDescent="0.2">
      <c r="B42" s="54"/>
      <c r="C42" s="54"/>
      <c r="D42" s="54"/>
      <c r="E42" s="84"/>
      <c r="F42" s="84"/>
      <c r="G42" s="84"/>
      <c r="H42" s="85"/>
      <c r="I42" s="85"/>
      <c r="J42" s="86"/>
    </row>
    <row r="43" spans="1:26" x14ac:dyDescent="0.2">
      <c r="B43" s="54"/>
      <c r="C43" s="54"/>
      <c r="D43" s="54"/>
      <c r="E43" s="84"/>
      <c r="F43" s="84"/>
      <c r="G43" s="84"/>
      <c r="H43" s="85"/>
      <c r="I43" s="85"/>
      <c r="J43" s="86"/>
    </row>
    <row r="44" spans="1:26" x14ac:dyDescent="0.2">
      <c r="B44" s="54"/>
      <c r="C44" s="54"/>
      <c r="D44" s="54"/>
      <c r="E44" s="84"/>
      <c r="F44" s="84"/>
      <c r="G44" s="84"/>
      <c r="H44" s="85"/>
      <c r="I44" s="85"/>
      <c r="J44" s="86"/>
    </row>
    <row r="45" spans="1:26" x14ac:dyDescent="0.2">
      <c r="B45" s="54"/>
      <c r="C45" s="54"/>
      <c r="D45" s="54"/>
      <c r="E45" s="84"/>
      <c r="F45" s="84"/>
      <c r="G45" s="84"/>
      <c r="H45" s="85"/>
      <c r="I45" s="85"/>
      <c r="J45" s="86"/>
    </row>
    <row r="46" spans="1:26" x14ac:dyDescent="0.2">
      <c r="B46" s="54"/>
      <c r="C46" s="54"/>
      <c r="D46" s="54"/>
      <c r="E46" s="84"/>
      <c r="F46" s="84"/>
      <c r="G46" s="84"/>
      <c r="H46" s="85"/>
      <c r="I46" s="85"/>
      <c r="J46" s="86"/>
    </row>
    <row r="47" spans="1:26" x14ac:dyDescent="0.2">
      <c r="B47" s="54"/>
      <c r="C47" s="54"/>
      <c r="D47" s="54"/>
      <c r="E47" s="84"/>
      <c r="F47" s="84"/>
      <c r="G47" s="84"/>
      <c r="H47" s="85"/>
      <c r="I47" s="85"/>
      <c r="J47" s="86"/>
    </row>
    <row r="48" spans="1:26" x14ac:dyDescent="0.2">
      <c r="B48" s="54"/>
      <c r="C48" s="54"/>
      <c r="D48" s="54"/>
      <c r="E48" s="84"/>
      <c r="F48" s="84"/>
      <c r="G48" s="84"/>
      <c r="H48" s="85"/>
      <c r="I48" s="85"/>
      <c r="J48" s="86"/>
    </row>
    <row r="49" spans="2:10" x14ac:dyDescent="0.2">
      <c r="B49" s="54"/>
      <c r="C49" s="54"/>
      <c r="D49" s="54"/>
      <c r="E49" s="84"/>
      <c r="F49" s="84"/>
      <c r="G49" s="84"/>
      <c r="H49" s="85"/>
      <c r="I49" s="85"/>
      <c r="J49" s="86"/>
    </row>
    <row r="50" spans="2:10" x14ac:dyDescent="0.2">
      <c r="B50" s="54"/>
      <c r="C50" s="54"/>
      <c r="D50" s="54"/>
      <c r="E50" s="84"/>
      <c r="F50" s="84"/>
      <c r="G50" s="84"/>
      <c r="H50" s="85"/>
      <c r="I50" s="85"/>
      <c r="J50" s="86"/>
    </row>
    <row r="51" spans="2:10" x14ac:dyDescent="0.2">
      <c r="B51" s="54"/>
      <c r="C51" s="54"/>
      <c r="D51" s="54"/>
      <c r="E51" s="84"/>
      <c r="F51" s="84"/>
      <c r="G51" s="84"/>
      <c r="H51" s="85"/>
      <c r="I51" s="85"/>
      <c r="J51" s="86"/>
    </row>
  </sheetData>
  <mergeCells count="15">
    <mergeCell ref="F1:J1"/>
    <mergeCell ref="F2:J2"/>
    <mergeCell ref="B4:D4"/>
    <mergeCell ref="C7:G7"/>
    <mergeCell ref="B40:J40"/>
    <mergeCell ref="B17:J17"/>
    <mergeCell ref="B24:J24"/>
    <mergeCell ref="B28:J28"/>
    <mergeCell ref="B36:J36"/>
    <mergeCell ref="D5:D6"/>
    <mergeCell ref="E5:G5"/>
    <mergeCell ref="H5:H6"/>
    <mergeCell ref="J5:J6"/>
    <mergeCell ref="B8:J8"/>
    <mergeCell ref="B14:J14"/>
  </mergeCells>
  <pageMargins left="0.26" right="0.24" top="0.56000000000000005" bottom="0.4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7-11 лет</vt:lpstr>
      <vt:lpstr>меню 12 лет и старше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2026-09-15T09:28:17Z</dcterms:modified>
</cp:coreProperties>
</file>