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5" l="1"/>
  <c r="E38" i="5"/>
  <c r="F38" i="5"/>
  <c r="G38" i="5"/>
  <c r="H38" i="5"/>
  <c r="I38" i="5"/>
  <c r="D38" i="5"/>
  <c r="E34" i="5"/>
  <c r="F34" i="5"/>
  <c r="F39" i="5" s="1"/>
  <c r="G34" i="5"/>
  <c r="G39" i="5" s="1"/>
  <c r="H34" i="5"/>
  <c r="H39" i="5" s="1"/>
  <c r="I34" i="5"/>
  <c r="I39" i="5" s="1"/>
  <c r="E27" i="5"/>
  <c r="F27" i="5"/>
  <c r="G27" i="5"/>
  <c r="H27" i="5"/>
  <c r="I27" i="5"/>
  <c r="D27" i="5"/>
  <c r="E23" i="5"/>
  <c r="F23" i="5"/>
  <c r="G23" i="5"/>
  <c r="H23" i="5"/>
  <c r="I23" i="5"/>
  <c r="E16" i="5"/>
  <c r="F16" i="5"/>
  <c r="G16" i="5"/>
  <c r="H16" i="5"/>
  <c r="I16" i="5"/>
  <c r="E13" i="5"/>
  <c r="F13" i="5"/>
  <c r="G13" i="5"/>
  <c r="H13" i="5"/>
  <c r="I13" i="5"/>
  <c r="D13" i="5"/>
  <c r="E39" i="2"/>
  <c r="F39" i="2"/>
  <c r="G39" i="2"/>
  <c r="H39" i="2"/>
  <c r="I39" i="2"/>
  <c r="E38" i="2"/>
  <c r="F38" i="2"/>
  <c r="G38" i="2"/>
  <c r="H38" i="2"/>
  <c r="I38" i="2"/>
  <c r="D38" i="2"/>
  <c r="E34" i="2"/>
  <c r="F34" i="2"/>
  <c r="G34" i="2"/>
  <c r="H34" i="2"/>
  <c r="I34" i="2"/>
  <c r="E27" i="2"/>
  <c r="F27" i="2"/>
  <c r="G27" i="2"/>
  <c r="H27" i="2"/>
  <c r="I27" i="2"/>
  <c r="D27" i="2"/>
  <c r="E23" i="2"/>
  <c r="F23" i="2"/>
  <c r="G23" i="2"/>
  <c r="H23" i="2"/>
  <c r="I23" i="2"/>
  <c r="E16" i="2"/>
  <c r="F16" i="2"/>
  <c r="G16" i="2"/>
  <c r="H16" i="2"/>
  <c r="I16" i="2"/>
  <c r="E13" i="2"/>
  <c r="F13" i="2"/>
  <c r="G13" i="2"/>
  <c r="H13" i="2"/>
  <c r="I13" i="2"/>
  <c r="D13" i="2"/>
  <c r="H33" i="5" l="1"/>
  <c r="H25" i="5"/>
  <c r="H25" i="2"/>
  <c r="H18" i="5" l="1"/>
  <c r="H11" i="2" l="1"/>
  <c r="D34" i="5" l="1"/>
  <c r="D23" i="5"/>
  <c r="D16" i="5"/>
  <c r="D39" i="5" s="1"/>
  <c r="D34" i="2"/>
  <c r="D23" i="2"/>
  <c r="D16" i="2"/>
  <c r="H33" i="2" l="1"/>
  <c r="H21" i="2"/>
  <c r="D39" i="2" l="1"/>
  <c r="H9" i="5"/>
  <c r="H21" i="5" l="1"/>
</calcChain>
</file>

<file path=xl/sharedStrings.xml><?xml version="1.0" encoding="utf-8"?>
<sst xmlns="http://schemas.openxmlformats.org/spreadsheetml/2006/main" count="140" uniqueCount="64">
  <si>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</si>
  <si>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</si>
  <si>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</si>
  <si>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</si>
  <si>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</si>
  <si>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</si>
  <si>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</si>
  <si>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</si>
  <si>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</si>
  <si>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</si>
  <si>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</si>
  <si>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</si>
  <si>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</si>
  <si>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</si>
  <si>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</si>
  <si>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</si>
  <si>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</si>
  <si>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</si>
  <si>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</si>
  <si>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</si>
  <si>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</si>
  <si>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</si>
  <si>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</si>
  <si>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</si>
  <si>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</si>
  <si>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Масло сливочное</t>
  </si>
  <si>
    <t>Компот из сухофруктов</t>
  </si>
  <si>
    <t>Цена</t>
  </si>
  <si>
    <t>Раздел</t>
  </si>
  <si>
    <t>Закуска</t>
  </si>
  <si>
    <t>1 блюдо</t>
  </si>
  <si>
    <t>Гарнир</t>
  </si>
  <si>
    <t>2 блюдо</t>
  </si>
  <si>
    <t>Напиток</t>
  </si>
  <si>
    <t>Салат</t>
  </si>
  <si>
    <t>Гор. 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</si>
  <si>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</si>
  <si>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</si>
  <si>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</si>
  <si>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</si>
  <si>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</si>
  <si>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</si>
  <si>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</si>
  <si>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</si>
  <si>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Каша гречневая на молоке </t>
  </si>
  <si>
    <t>Кофейный напиток с молоком</t>
  </si>
  <si>
    <t>Плов из говядины</t>
  </si>
  <si>
    <t>Икра кабачковая</t>
  </si>
  <si>
    <t xml:space="preserve">Курица тушенная в томатном соусе </t>
  </si>
  <si>
    <t>Каша пшенная рассыпчатая</t>
  </si>
  <si>
    <t>Гор.блюдо</t>
  </si>
  <si>
    <t>366/365</t>
  </si>
  <si>
    <t>Выпечка</t>
  </si>
  <si>
    <t xml:space="preserve">Для детей от 7 до 11 лет </t>
  </si>
  <si>
    <t>-</t>
  </si>
  <si>
    <t>Сладкое</t>
  </si>
  <si>
    <t>Яйцо отварное</t>
  </si>
  <si>
    <t>Хлеб белый</t>
  </si>
  <si>
    <t>Булочка сдобная</t>
  </si>
  <si>
    <t>Банан</t>
  </si>
  <si>
    <t>Фрукт</t>
  </si>
  <si>
    <t>Суп фасолевый</t>
  </si>
  <si>
    <t>Вафли</t>
  </si>
  <si>
    <t>30.09.2026г.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</si>
</sst>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sz val="10.5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2" fontId="15" fillId="0" borderId="1" xfId="0" applyNumberFormat="1" applyFont="1" applyBorder="1" applyAlignment="1">
      <alignment horizont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2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2" fontId="15" fillId="0" borderId="0" xfId="0" applyNumberFormat="1" applyFont="1" applyAlignment="1">
      <alignment horizontal="center" wrapText="1"/>
    </xf>
    <xf numFmtId="1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2" fontId="15" fillId="2" borderId="0" xfId="0" applyNumberFormat="1" applyFont="1" applyFill="1" applyAlignment="1">
      <alignment horizontal="center" wrapText="1"/>
    </xf>
    <xf numFmtId="1" fontId="15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4" fillId="2" borderId="5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wrapText="1"/>
    </xf>
    <xf numFmtId="1" fontId="18" fillId="0" borderId="1" xfId="0" applyNumberFormat="1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3.85546875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5.42578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09"/>
      <c r="G1" s="109"/>
      <c r="H1" s="109"/>
      <c r="I1" s="109"/>
      <c r="J1" s="109"/>
    </row>
    <row r="2" spans="2:12" s="12" customFormat="1" ht="15.75" x14ac:dyDescent="0.25">
      <c r="B2" s="3"/>
      <c r="C2" s="3"/>
      <c r="D2" s="13"/>
      <c r="E2" s="2"/>
      <c r="F2" s="110"/>
      <c r="G2" s="110"/>
      <c r="H2" s="110"/>
      <c r="I2" s="110"/>
      <c r="J2" s="110"/>
      <c r="L2" s="6"/>
    </row>
    <row r="3" spans="2:12" s="12" customFormat="1" ht="15" x14ac:dyDescent="0.25">
      <c r="B3" s="18" t="s">
        <v>42</v>
      </c>
      <c r="C3" s="19" t="s">
        <v>43</v>
      </c>
      <c r="D3" s="20"/>
      <c r="E3" s="21"/>
      <c r="F3" s="22"/>
      <c r="G3" s="23" t="s">
        <v>39</v>
      </c>
      <c r="H3" s="24"/>
      <c r="I3" s="25" t="s">
        <v>40</v>
      </c>
      <c r="J3" s="26" t="s">
        <v>63</v>
      </c>
    </row>
    <row r="4" spans="2:12" s="12" customFormat="1" ht="15.75" x14ac:dyDescent="0.25">
      <c r="B4" s="111"/>
      <c r="C4" s="111"/>
      <c r="D4" s="111"/>
      <c r="E4" s="2"/>
      <c r="F4" s="4"/>
      <c r="G4" s="4"/>
      <c r="H4" s="5"/>
      <c r="I4" s="5"/>
      <c r="J4" s="14"/>
    </row>
    <row r="5" spans="2:12" ht="28.5" customHeight="1" x14ac:dyDescent="0.2">
      <c r="B5" s="58" t="s">
        <v>5</v>
      </c>
      <c r="C5" s="27" t="s">
        <v>28</v>
      </c>
      <c r="D5" s="112" t="s">
        <v>6</v>
      </c>
      <c r="E5" s="114" t="s">
        <v>7</v>
      </c>
      <c r="F5" s="114"/>
      <c r="G5" s="114"/>
      <c r="H5" s="115" t="s">
        <v>8</v>
      </c>
      <c r="I5" s="59" t="s">
        <v>27</v>
      </c>
      <c r="J5" s="116" t="s">
        <v>9</v>
      </c>
    </row>
    <row r="6" spans="2:12" ht="15.75" x14ac:dyDescent="0.2">
      <c r="B6" s="28"/>
      <c r="C6" s="29"/>
      <c r="D6" s="113"/>
      <c r="E6" s="56" t="s">
        <v>10</v>
      </c>
      <c r="F6" s="56" t="s">
        <v>11</v>
      </c>
      <c r="G6" s="56" t="s">
        <v>12</v>
      </c>
      <c r="H6" s="115"/>
      <c r="I6" s="57"/>
      <c r="J6" s="116"/>
    </row>
    <row r="7" spans="2:12" ht="15.75" x14ac:dyDescent="0.2">
      <c r="B7" s="91"/>
      <c r="C7" s="117" t="s">
        <v>53</v>
      </c>
      <c r="D7" s="118"/>
      <c r="E7" s="118"/>
      <c r="F7" s="118"/>
      <c r="G7" s="119"/>
      <c r="H7" s="15"/>
      <c r="I7" s="15"/>
      <c r="J7" s="17"/>
    </row>
    <row r="8" spans="2:12" x14ac:dyDescent="0.2">
      <c r="B8" s="108" t="s">
        <v>19</v>
      </c>
      <c r="C8" s="108"/>
      <c r="D8" s="108"/>
      <c r="E8" s="108"/>
      <c r="F8" s="108"/>
      <c r="G8" s="108"/>
      <c r="H8" s="108"/>
      <c r="I8" s="108"/>
      <c r="J8" s="108"/>
    </row>
    <row r="9" spans="2:12" x14ac:dyDescent="0.2">
      <c r="B9" s="30" t="s">
        <v>44</v>
      </c>
      <c r="C9" s="30" t="s">
        <v>37</v>
      </c>
      <c r="D9" s="31">
        <v>200</v>
      </c>
      <c r="E9" s="32">
        <v>8.89</v>
      </c>
      <c r="F9" s="32">
        <v>9.11</v>
      </c>
      <c r="G9" s="32">
        <v>36.33</v>
      </c>
      <c r="H9" s="33">
        <v>263</v>
      </c>
      <c r="I9" s="34">
        <v>15.1532</v>
      </c>
      <c r="J9" s="35">
        <v>104</v>
      </c>
    </row>
    <row r="10" spans="2:12" x14ac:dyDescent="0.2">
      <c r="B10" s="30" t="s">
        <v>45</v>
      </c>
      <c r="C10" s="30" t="s">
        <v>36</v>
      </c>
      <c r="D10" s="31">
        <v>200</v>
      </c>
      <c r="E10" s="32">
        <v>2.9</v>
      </c>
      <c r="F10" s="32">
        <v>2.8</v>
      </c>
      <c r="G10" s="32">
        <v>14.9</v>
      </c>
      <c r="H10" s="33">
        <v>96</v>
      </c>
      <c r="I10" s="34">
        <v>10</v>
      </c>
      <c r="J10" s="35">
        <v>692</v>
      </c>
    </row>
    <row r="11" spans="2:12" ht="15.75" customHeight="1" x14ac:dyDescent="0.2">
      <c r="B11" s="38" t="s">
        <v>24</v>
      </c>
      <c r="C11" s="38" t="s">
        <v>38</v>
      </c>
      <c r="D11" s="39">
        <v>70</v>
      </c>
      <c r="E11" s="32">
        <v>4.9000000000000004</v>
      </c>
      <c r="F11" s="32">
        <v>8.9</v>
      </c>
      <c r="G11" s="32">
        <v>29.01</v>
      </c>
      <c r="H11" s="33">
        <f>(E11+G11)*4+F11*9</f>
        <v>215.74</v>
      </c>
      <c r="I11" s="33">
        <v>9</v>
      </c>
      <c r="J11" s="31" t="s">
        <v>51</v>
      </c>
    </row>
    <row r="12" spans="2:12" s="63" customFormat="1" x14ac:dyDescent="0.2">
      <c r="B12" s="30" t="s">
        <v>56</v>
      </c>
      <c r="C12" s="30" t="s">
        <v>29</v>
      </c>
      <c r="D12" s="39">
        <v>40</v>
      </c>
      <c r="E12" s="74">
        <v>4.8</v>
      </c>
      <c r="F12" s="74">
        <v>4.4000000000000004</v>
      </c>
      <c r="G12" s="74">
        <v>0.2</v>
      </c>
      <c r="H12" s="75">
        <v>60</v>
      </c>
      <c r="I12" s="76">
        <v>11.4</v>
      </c>
      <c r="J12" s="77">
        <v>209</v>
      </c>
    </row>
    <row r="13" spans="2:12" x14ac:dyDescent="0.2">
      <c r="B13" s="40" t="s">
        <v>20</v>
      </c>
      <c r="C13" s="40"/>
      <c r="D13" s="41">
        <f>SUM(D9,D10,D11,D12)</f>
        <v>510</v>
      </c>
      <c r="E13" s="41">
        <f t="shared" ref="E13:I13" si="0">SUM(E9,E10,E11,E12)</f>
        <v>21.490000000000002</v>
      </c>
      <c r="F13" s="41">
        <f t="shared" si="0"/>
        <v>25.21</v>
      </c>
      <c r="G13" s="41">
        <f t="shared" si="0"/>
        <v>80.44</v>
      </c>
      <c r="H13" s="41">
        <f t="shared" si="0"/>
        <v>634.74</v>
      </c>
      <c r="I13" s="41">
        <f t="shared" si="0"/>
        <v>45.553199999999997</v>
      </c>
      <c r="J13" s="31"/>
    </row>
    <row r="14" spans="2:12" x14ac:dyDescent="0.2">
      <c r="B14" s="105" t="s">
        <v>0</v>
      </c>
      <c r="C14" s="106"/>
      <c r="D14" s="106"/>
      <c r="E14" s="106"/>
      <c r="F14" s="106"/>
      <c r="G14" s="106"/>
      <c r="H14" s="106"/>
      <c r="I14" s="106"/>
      <c r="J14" s="107"/>
    </row>
    <row r="15" spans="2:12" s="63" customFormat="1" x14ac:dyDescent="0.2">
      <c r="B15" s="36" t="s">
        <v>59</v>
      </c>
      <c r="C15" s="36" t="s">
        <v>60</v>
      </c>
      <c r="D15" s="39">
        <v>200</v>
      </c>
      <c r="E15" s="46">
        <v>3.07</v>
      </c>
      <c r="F15" s="46">
        <v>1.07</v>
      </c>
      <c r="G15" s="46">
        <v>41.99</v>
      </c>
      <c r="H15" s="47">
        <v>190</v>
      </c>
      <c r="I15" s="47">
        <v>38</v>
      </c>
      <c r="J15" s="39">
        <v>394</v>
      </c>
    </row>
    <row r="16" spans="2:12" s="94" customFormat="1" x14ac:dyDescent="0.2">
      <c r="B16" s="43" t="s">
        <v>22</v>
      </c>
      <c r="C16" s="43"/>
      <c r="D16" s="50">
        <f>SUM(D15:D15)</f>
        <v>200</v>
      </c>
      <c r="E16" s="50">
        <f t="shared" ref="E16:I16" si="1">SUM(E15:E15)</f>
        <v>3.07</v>
      </c>
      <c r="F16" s="50">
        <f t="shared" si="1"/>
        <v>1.07</v>
      </c>
      <c r="G16" s="50">
        <f t="shared" si="1"/>
        <v>41.99</v>
      </c>
      <c r="H16" s="50">
        <f t="shared" si="1"/>
        <v>190</v>
      </c>
      <c r="I16" s="50">
        <f t="shared" si="1"/>
        <v>38</v>
      </c>
      <c r="J16" s="39"/>
    </row>
    <row r="17" spans="2:10" x14ac:dyDescent="0.2">
      <c r="B17" s="105" t="s">
        <v>1</v>
      </c>
      <c r="C17" s="106"/>
      <c r="D17" s="106"/>
      <c r="E17" s="106"/>
      <c r="F17" s="106"/>
      <c r="G17" s="106"/>
      <c r="H17" s="106"/>
      <c r="I17" s="106"/>
      <c r="J17" s="107"/>
    </row>
    <row r="18" spans="2:10" x14ac:dyDescent="0.2">
      <c r="B18" s="30" t="s">
        <v>61</v>
      </c>
      <c r="C18" s="30" t="s">
        <v>30</v>
      </c>
      <c r="D18" s="39">
        <v>200</v>
      </c>
      <c r="E18" s="74">
        <v>1.44</v>
      </c>
      <c r="F18" s="74">
        <v>1.92</v>
      </c>
      <c r="G18" s="74">
        <v>11.28</v>
      </c>
      <c r="H18" s="75">
        <v>68</v>
      </c>
      <c r="I18" s="76">
        <v>9.5432000000000006</v>
      </c>
      <c r="J18" s="77">
        <v>141</v>
      </c>
    </row>
    <row r="19" spans="2:10" x14ac:dyDescent="0.2">
      <c r="B19" s="30" t="s">
        <v>46</v>
      </c>
      <c r="C19" s="30" t="s">
        <v>32</v>
      </c>
      <c r="D19" s="39">
        <v>240</v>
      </c>
      <c r="E19" s="74">
        <v>25.03</v>
      </c>
      <c r="F19" s="74">
        <v>25.03</v>
      </c>
      <c r="G19" s="74">
        <v>40.58</v>
      </c>
      <c r="H19" s="75">
        <v>488</v>
      </c>
      <c r="I19" s="76">
        <v>109</v>
      </c>
      <c r="J19" s="77">
        <v>443</v>
      </c>
    </row>
    <row r="20" spans="2:10" x14ac:dyDescent="0.2">
      <c r="B20" s="30" t="s">
        <v>47</v>
      </c>
      <c r="C20" s="30" t="s">
        <v>34</v>
      </c>
      <c r="D20" s="84">
        <v>60</v>
      </c>
      <c r="E20" s="74">
        <v>1.1399999999999999</v>
      </c>
      <c r="F20" s="74">
        <v>5.34</v>
      </c>
      <c r="G20" s="74">
        <v>4.62</v>
      </c>
      <c r="H20" s="85">
        <v>71</v>
      </c>
      <c r="I20" s="76">
        <v>13</v>
      </c>
      <c r="J20" s="77">
        <v>115</v>
      </c>
    </row>
    <row r="21" spans="2:10" x14ac:dyDescent="0.2">
      <c r="B21" s="30" t="s">
        <v>26</v>
      </c>
      <c r="C21" s="30" t="s">
        <v>33</v>
      </c>
      <c r="D21" s="84">
        <v>200</v>
      </c>
      <c r="E21" s="74">
        <v>0.5</v>
      </c>
      <c r="F21" s="74">
        <v>0.1</v>
      </c>
      <c r="G21" s="74">
        <v>30.9</v>
      </c>
      <c r="H21" s="85">
        <f t="shared" ref="H21" si="2">(E21+G21)*4+F21*9</f>
        <v>126.5</v>
      </c>
      <c r="I21" s="76">
        <v>4</v>
      </c>
      <c r="J21" s="77" t="s">
        <v>13</v>
      </c>
    </row>
    <row r="22" spans="2:10" ht="15.75" x14ac:dyDescent="0.2">
      <c r="B22" s="36" t="s">
        <v>21</v>
      </c>
      <c r="C22" s="36" t="s">
        <v>38</v>
      </c>
      <c r="D22" s="84">
        <v>120</v>
      </c>
      <c r="E22" s="87">
        <v>8.1999999999999993</v>
      </c>
      <c r="F22" s="87">
        <v>1.2</v>
      </c>
      <c r="G22" s="87">
        <v>49.3</v>
      </c>
      <c r="H22" s="86">
        <v>256</v>
      </c>
      <c r="I22" s="47">
        <v>6</v>
      </c>
      <c r="J22" s="39">
        <v>366</v>
      </c>
    </row>
    <row r="23" spans="2:10" x14ac:dyDescent="0.2">
      <c r="B23" s="44" t="s">
        <v>14</v>
      </c>
      <c r="C23" s="44"/>
      <c r="D23" s="50">
        <f>SUM(D18:D22)</f>
        <v>820</v>
      </c>
      <c r="E23" s="50">
        <f t="shared" ref="E23:I23" si="3">SUM(E18:E22)</f>
        <v>36.31</v>
      </c>
      <c r="F23" s="50">
        <f t="shared" si="3"/>
        <v>33.590000000000011</v>
      </c>
      <c r="G23" s="50">
        <f t="shared" si="3"/>
        <v>136.68</v>
      </c>
      <c r="H23" s="50">
        <f t="shared" si="3"/>
        <v>1009.5</v>
      </c>
      <c r="I23" s="50">
        <f t="shared" si="3"/>
        <v>141.54320000000001</v>
      </c>
      <c r="J23" s="39"/>
    </row>
    <row r="24" spans="2:10" x14ac:dyDescent="0.2">
      <c r="B24" s="120" t="s">
        <v>2</v>
      </c>
      <c r="C24" s="121"/>
      <c r="D24" s="121"/>
      <c r="E24" s="121"/>
      <c r="F24" s="121"/>
      <c r="G24" s="121"/>
      <c r="H24" s="121"/>
      <c r="I24" s="121"/>
      <c r="J24" s="122"/>
    </row>
    <row r="25" spans="2:10" x14ac:dyDescent="0.2">
      <c r="B25" s="30" t="s">
        <v>58</v>
      </c>
      <c r="C25" s="30" t="s">
        <v>52</v>
      </c>
      <c r="D25" s="39">
        <v>100</v>
      </c>
      <c r="E25" s="74">
        <v>7.8</v>
      </c>
      <c r="F25" s="74">
        <v>8.5</v>
      </c>
      <c r="G25" s="74">
        <v>52.3</v>
      </c>
      <c r="H25" s="75">
        <f t="shared" ref="H25" si="4">(E25+G25)*4+F25*9</f>
        <v>316.89999999999998</v>
      </c>
      <c r="I25" s="76">
        <v>13</v>
      </c>
      <c r="J25" s="77">
        <v>85</v>
      </c>
    </row>
    <row r="26" spans="2:10" x14ac:dyDescent="0.2">
      <c r="B26" s="45" t="s">
        <v>16</v>
      </c>
      <c r="C26" s="45" t="s">
        <v>35</v>
      </c>
      <c r="D26" s="39">
        <v>200</v>
      </c>
      <c r="E26" s="46">
        <v>0.2</v>
      </c>
      <c r="F26" s="46">
        <v>0</v>
      </c>
      <c r="G26" s="46">
        <v>9.1</v>
      </c>
      <c r="H26" s="47">
        <v>37</v>
      </c>
      <c r="I26" s="47">
        <v>2</v>
      </c>
      <c r="J26" s="39">
        <v>685</v>
      </c>
    </row>
    <row r="27" spans="2:10" x14ac:dyDescent="0.2">
      <c r="B27" s="48" t="s">
        <v>15</v>
      </c>
      <c r="C27" s="48"/>
      <c r="D27" s="78">
        <f>SUM(D25,D26)</f>
        <v>300</v>
      </c>
      <c r="E27" s="98">
        <f t="shared" ref="E27:I27" si="5">SUM(E25,E26)</f>
        <v>8</v>
      </c>
      <c r="F27" s="98">
        <f t="shared" si="5"/>
        <v>8.5</v>
      </c>
      <c r="G27" s="98">
        <f t="shared" si="5"/>
        <v>61.4</v>
      </c>
      <c r="H27" s="98">
        <f t="shared" si="5"/>
        <v>353.9</v>
      </c>
      <c r="I27" s="98">
        <f t="shared" si="5"/>
        <v>15</v>
      </c>
      <c r="J27" s="39"/>
    </row>
    <row r="28" spans="2:10" x14ac:dyDescent="0.2">
      <c r="B28" s="120" t="s">
        <v>3</v>
      </c>
      <c r="C28" s="121"/>
      <c r="D28" s="121"/>
      <c r="E28" s="121"/>
      <c r="F28" s="121"/>
      <c r="G28" s="121"/>
      <c r="H28" s="121"/>
      <c r="I28" s="121"/>
      <c r="J28" s="122"/>
    </row>
    <row r="29" spans="2:10" x14ac:dyDescent="0.2">
      <c r="B29" s="30" t="s">
        <v>48</v>
      </c>
      <c r="C29" s="30" t="s">
        <v>50</v>
      </c>
      <c r="D29" s="39">
        <v>110</v>
      </c>
      <c r="E29" s="74">
        <v>17.649999999999999</v>
      </c>
      <c r="F29" s="74">
        <v>14.58</v>
      </c>
      <c r="G29" s="74">
        <v>4.7</v>
      </c>
      <c r="H29" s="75">
        <v>221</v>
      </c>
      <c r="I29" s="76">
        <v>43</v>
      </c>
      <c r="J29" s="77">
        <v>301</v>
      </c>
    </row>
    <row r="30" spans="2:10" x14ac:dyDescent="0.2">
      <c r="B30" s="30" t="s">
        <v>49</v>
      </c>
      <c r="C30" s="30" t="s">
        <v>31</v>
      </c>
      <c r="D30" s="39">
        <v>150</v>
      </c>
      <c r="E30" s="74">
        <v>6.7</v>
      </c>
      <c r="F30" s="74">
        <v>5.3</v>
      </c>
      <c r="G30" s="74">
        <v>37.799999999999997</v>
      </c>
      <c r="H30" s="85">
        <v>226</v>
      </c>
      <c r="I30" s="76">
        <v>7</v>
      </c>
      <c r="J30" s="77">
        <v>297</v>
      </c>
    </row>
    <row r="31" spans="2:10" x14ac:dyDescent="0.2">
      <c r="B31" s="45" t="s">
        <v>16</v>
      </c>
      <c r="C31" s="45" t="s">
        <v>35</v>
      </c>
      <c r="D31" s="39">
        <v>200</v>
      </c>
      <c r="E31" s="46">
        <v>0.2</v>
      </c>
      <c r="F31" s="46">
        <v>0</v>
      </c>
      <c r="G31" s="46">
        <v>9.1</v>
      </c>
      <c r="H31" s="47">
        <v>37</v>
      </c>
      <c r="I31" s="47">
        <v>2</v>
      </c>
      <c r="J31" s="39">
        <v>685</v>
      </c>
    </row>
    <row r="32" spans="2:10" ht="15.75" x14ac:dyDescent="0.2">
      <c r="B32" s="36" t="s">
        <v>21</v>
      </c>
      <c r="C32" s="36" t="s">
        <v>38</v>
      </c>
      <c r="D32" s="31">
        <v>100</v>
      </c>
      <c r="E32" s="90">
        <v>7.9</v>
      </c>
      <c r="F32" s="90">
        <v>1</v>
      </c>
      <c r="G32" s="90">
        <v>48.3</v>
      </c>
      <c r="H32" s="89">
        <v>246</v>
      </c>
      <c r="I32" s="42">
        <v>4.8</v>
      </c>
      <c r="J32" s="31">
        <v>366</v>
      </c>
    </row>
    <row r="33" spans="1:33" x14ac:dyDescent="0.2">
      <c r="B33" s="36" t="s">
        <v>25</v>
      </c>
      <c r="C33" s="36" t="s">
        <v>29</v>
      </c>
      <c r="D33" s="31">
        <v>10</v>
      </c>
      <c r="E33" s="37">
        <v>0.1</v>
      </c>
      <c r="F33" s="37">
        <v>8.3000000000000007</v>
      </c>
      <c r="G33" s="37">
        <v>0.1</v>
      </c>
      <c r="H33" s="88">
        <f>(E33+G33)*4+F33*9</f>
        <v>75.5</v>
      </c>
      <c r="I33" s="33">
        <v>5.8</v>
      </c>
      <c r="J33" s="31">
        <v>365</v>
      </c>
    </row>
    <row r="34" spans="1:33" x14ac:dyDescent="0.2">
      <c r="B34" s="44" t="s">
        <v>17</v>
      </c>
      <c r="C34" s="44"/>
      <c r="D34" s="41">
        <f t="shared" ref="D34:I34" si="6">SUM(D29:D33)</f>
        <v>570</v>
      </c>
      <c r="E34" s="41">
        <f t="shared" si="6"/>
        <v>32.549999999999997</v>
      </c>
      <c r="F34" s="41">
        <f t="shared" si="6"/>
        <v>29.18</v>
      </c>
      <c r="G34" s="41">
        <f t="shared" si="6"/>
        <v>100</v>
      </c>
      <c r="H34" s="41">
        <f t="shared" si="6"/>
        <v>805.5</v>
      </c>
      <c r="I34" s="41">
        <f t="shared" si="6"/>
        <v>62.599999999999994</v>
      </c>
      <c r="J34" s="31"/>
    </row>
    <row r="35" spans="1:33" x14ac:dyDescent="0.2">
      <c r="B35" s="120" t="s">
        <v>4</v>
      </c>
      <c r="C35" s="121"/>
      <c r="D35" s="121"/>
      <c r="E35" s="121"/>
      <c r="F35" s="121"/>
      <c r="G35" s="121"/>
      <c r="H35" s="121"/>
      <c r="I35" s="121"/>
      <c r="J35" s="122"/>
    </row>
    <row r="36" spans="1:33" x14ac:dyDescent="0.2">
      <c r="B36" s="30" t="s">
        <v>62</v>
      </c>
      <c r="C36" s="97" t="s">
        <v>55</v>
      </c>
      <c r="D36" s="31">
        <v>20</v>
      </c>
      <c r="E36" s="37">
        <v>1.62</v>
      </c>
      <c r="F36" s="37">
        <v>2.78</v>
      </c>
      <c r="G36" s="37">
        <v>14.62</v>
      </c>
      <c r="H36" s="47">
        <v>90</v>
      </c>
      <c r="I36" s="97">
        <v>6.6</v>
      </c>
      <c r="J36" s="100" t="s">
        <v>54</v>
      </c>
    </row>
    <row r="37" spans="1:33" x14ac:dyDescent="0.2">
      <c r="B37" s="92" t="s">
        <v>16</v>
      </c>
      <c r="C37" s="92" t="s">
        <v>35</v>
      </c>
      <c r="D37" s="102">
        <v>200</v>
      </c>
      <c r="E37" s="103">
        <v>0.2</v>
      </c>
      <c r="F37" s="103">
        <v>0</v>
      </c>
      <c r="G37" s="103">
        <v>9.1</v>
      </c>
      <c r="H37" s="104">
        <v>37</v>
      </c>
      <c r="I37" s="104">
        <v>2</v>
      </c>
      <c r="J37" s="102">
        <v>685</v>
      </c>
    </row>
    <row r="38" spans="1:33" s="96" customFormat="1" x14ac:dyDescent="0.2">
      <c r="A38" s="95"/>
      <c r="B38" s="44" t="s">
        <v>23</v>
      </c>
      <c r="C38" s="44"/>
      <c r="D38" s="41">
        <f>SUM(D36,D37)</f>
        <v>220</v>
      </c>
      <c r="E38" s="41">
        <f t="shared" ref="E38:I38" si="7">SUM(E36,E37)</f>
        <v>1.82</v>
      </c>
      <c r="F38" s="41">
        <f t="shared" si="7"/>
        <v>2.78</v>
      </c>
      <c r="G38" s="41">
        <f t="shared" si="7"/>
        <v>23.72</v>
      </c>
      <c r="H38" s="41">
        <f t="shared" si="7"/>
        <v>127</v>
      </c>
      <c r="I38" s="41">
        <f t="shared" si="7"/>
        <v>8.6</v>
      </c>
      <c r="J38" s="3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</row>
    <row r="39" spans="1:33" x14ac:dyDescent="0.2">
      <c r="B39" s="49" t="s">
        <v>18</v>
      </c>
      <c r="C39" s="49"/>
      <c r="D39" s="50">
        <f>D13+D16+D23+D27+D34+D38</f>
        <v>2620</v>
      </c>
      <c r="E39" s="50">
        <f t="shared" ref="E39:I39" si="8">E13+E16+E23+E27+E34+E38</f>
        <v>103.24</v>
      </c>
      <c r="F39" s="50">
        <f t="shared" si="8"/>
        <v>100.33000000000001</v>
      </c>
      <c r="G39" s="50">
        <f t="shared" si="8"/>
        <v>444.23</v>
      </c>
      <c r="H39" s="50">
        <f t="shared" si="8"/>
        <v>3120.64</v>
      </c>
      <c r="I39" s="50">
        <f t="shared" si="8"/>
        <v>311.29640000000006</v>
      </c>
      <c r="J39" s="31"/>
    </row>
    <row r="40" spans="1:33" x14ac:dyDescent="0.2">
      <c r="B40" s="123"/>
      <c r="C40" s="124"/>
      <c r="D40" s="124"/>
      <c r="E40" s="124"/>
      <c r="F40" s="124"/>
      <c r="G40" s="124"/>
      <c r="H40" s="124"/>
      <c r="I40" s="124"/>
      <c r="J40" s="125"/>
    </row>
    <row r="41" spans="1:33" x14ac:dyDescent="0.2">
      <c r="B41" s="51"/>
      <c r="C41" s="51"/>
      <c r="D41" s="52"/>
      <c r="E41" s="53"/>
      <c r="F41" s="53"/>
      <c r="G41" s="53"/>
      <c r="H41" s="54"/>
      <c r="I41" s="54"/>
      <c r="J41" s="55"/>
    </row>
    <row r="42" spans="1:33" x14ac:dyDescent="0.2">
      <c r="B42" s="51"/>
      <c r="C42" s="51"/>
      <c r="D42" s="52"/>
      <c r="E42" s="53"/>
      <c r="F42" s="53"/>
      <c r="G42" s="53"/>
      <c r="H42" s="54"/>
      <c r="I42" s="54"/>
      <c r="J42" s="55"/>
    </row>
    <row r="43" spans="1:33" x14ac:dyDescent="0.2">
      <c r="B43" s="51"/>
      <c r="C43" s="51"/>
      <c r="D43" s="52"/>
      <c r="E43" s="53"/>
      <c r="F43" s="53"/>
      <c r="G43" s="53"/>
      <c r="H43" s="54"/>
      <c r="I43" s="54"/>
      <c r="J43" s="55"/>
    </row>
    <row r="44" spans="1:33" x14ac:dyDescent="0.2">
      <c r="B44" s="51"/>
      <c r="C44" s="51"/>
      <c r="D44" s="52"/>
      <c r="E44" s="53"/>
      <c r="F44" s="53"/>
      <c r="G44" s="53"/>
      <c r="H44" s="54"/>
      <c r="I44" s="54"/>
      <c r="J44" s="55"/>
    </row>
    <row r="45" spans="1:33" x14ac:dyDescent="0.2">
      <c r="B45" s="51"/>
      <c r="C45" s="51"/>
      <c r="D45" s="52"/>
      <c r="E45" s="53"/>
      <c r="F45" s="53"/>
      <c r="G45" s="53"/>
      <c r="H45" s="54"/>
      <c r="I45" s="54"/>
      <c r="J45" s="55"/>
    </row>
    <row r="46" spans="1:33" x14ac:dyDescent="0.2">
      <c r="B46" s="51"/>
      <c r="C46" s="51"/>
      <c r="D46" s="52"/>
      <c r="E46" s="53"/>
      <c r="F46" s="53"/>
      <c r="G46" s="53"/>
      <c r="H46" s="54"/>
      <c r="I46" s="54"/>
      <c r="J46" s="55"/>
    </row>
    <row r="47" spans="1:33" x14ac:dyDescent="0.2">
      <c r="B47" s="51"/>
      <c r="C47" s="51"/>
      <c r="D47" s="52"/>
      <c r="E47" s="53"/>
      <c r="F47" s="53"/>
      <c r="G47" s="53"/>
      <c r="H47" s="54"/>
      <c r="I47" s="54"/>
      <c r="J47" s="55"/>
    </row>
    <row r="48" spans="1:33" x14ac:dyDescent="0.2">
      <c r="B48" s="51"/>
      <c r="C48" s="51"/>
      <c r="D48" s="52"/>
      <c r="E48" s="53"/>
      <c r="F48" s="53"/>
      <c r="G48" s="53"/>
      <c r="H48" s="54"/>
      <c r="I48" s="54"/>
      <c r="J48" s="55"/>
    </row>
    <row r="49" spans="2:10" x14ac:dyDescent="0.2">
      <c r="B49" s="51"/>
      <c r="C49" s="51"/>
      <c r="D49" s="52"/>
      <c r="E49" s="53"/>
      <c r="F49" s="53"/>
      <c r="G49" s="53"/>
      <c r="H49" s="54"/>
      <c r="I49" s="54"/>
      <c r="J49" s="55"/>
    </row>
    <row r="50" spans="2:10" x14ac:dyDescent="0.2">
      <c r="B50" s="51"/>
      <c r="C50" s="51"/>
      <c r="D50" s="52"/>
      <c r="E50" s="53"/>
      <c r="F50" s="53"/>
      <c r="G50" s="53"/>
      <c r="H50" s="54"/>
      <c r="I50" s="54"/>
      <c r="J50" s="55"/>
    </row>
    <row r="51" spans="2:10" x14ac:dyDescent="0.2">
      <c r="B51" s="51"/>
      <c r="C51" s="51"/>
      <c r="D51" s="52"/>
      <c r="E51" s="53"/>
      <c r="F51" s="53"/>
      <c r="G51" s="53"/>
      <c r="H51" s="54"/>
      <c r="I51" s="54"/>
      <c r="J51" s="55"/>
    </row>
  </sheetData>
  <mergeCells count="15">
    <mergeCell ref="B17:J17"/>
    <mergeCell ref="B24:J24"/>
    <mergeCell ref="B28:J28"/>
    <mergeCell ref="B35:J35"/>
    <mergeCell ref="B40:J40"/>
    <mergeCell ref="B14:J14"/>
    <mergeCell ref="B8:J8"/>
    <mergeCell ref="F1:J1"/>
    <mergeCell ref="F2:J2"/>
    <mergeCell ref="B4:D4"/>
    <mergeCell ref="D5:D6"/>
    <mergeCell ref="E5:G5"/>
    <mergeCell ref="H5:H6"/>
    <mergeCell ref="J5:J6"/>
    <mergeCell ref="C7:G7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opLeftCell="A7" workbookViewId="0">
      <selection activeCell="D34" sqref="D34"/>
    </sheetView>
  </sheetViews>
  <sheetFormatPr defaultColWidth="9.140625" defaultRowHeight="13.5" x14ac:dyDescent="0.2"/>
  <cols>
    <col min="1" max="1" width="2.5703125" style="63" customWidth="1"/>
    <col min="2" max="2" width="32.5703125" style="10" customWidth="1"/>
    <col min="3" max="3" width="13.85546875" style="10" customWidth="1"/>
    <col min="4" max="4" width="9.5703125" style="10" bestFit="1" customWidth="1"/>
    <col min="5" max="6" width="9.140625" style="61"/>
    <col min="7" max="7" width="10.85546875" style="61" customWidth="1"/>
    <col min="8" max="9" width="12.28515625" style="82" customWidth="1"/>
    <col min="10" max="10" width="15.42578125" style="83" customWidth="1"/>
    <col min="11" max="16384" width="9.140625" style="63"/>
  </cols>
  <sheetData>
    <row r="1" spans="2:12" s="62" customFormat="1" ht="15.75" x14ac:dyDescent="0.25">
      <c r="B1" s="1"/>
      <c r="C1" s="1"/>
      <c r="D1" s="1"/>
      <c r="E1" s="61"/>
      <c r="F1" s="126"/>
      <c r="G1" s="126"/>
      <c r="H1" s="126"/>
      <c r="I1" s="126"/>
      <c r="J1" s="126"/>
    </row>
    <row r="2" spans="2:12" s="62" customFormat="1" ht="15.75" x14ac:dyDescent="0.25">
      <c r="B2" s="3"/>
      <c r="C2" s="3"/>
      <c r="D2" s="3"/>
      <c r="E2" s="61"/>
      <c r="F2" s="127"/>
      <c r="G2" s="127"/>
      <c r="H2" s="127"/>
      <c r="I2" s="127"/>
      <c r="J2" s="127"/>
      <c r="L2" s="63"/>
    </row>
    <row r="3" spans="2:12" s="62" customFormat="1" ht="15" x14ac:dyDescent="0.25">
      <c r="B3" s="18" t="s">
        <v>42</v>
      </c>
      <c r="C3" s="19" t="s">
        <v>43</v>
      </c>
      <c r="D3" s="64"/>
      <c r="E3" s="65"/>
      <c r="F3" s="66"/>
      <c r="G3" s="23" t="s">
        <v>39</v>
      </c>
      <c r="H3" s="24"/>
      <c r="I3" s="25" t="s">
        <v>40</v>
      </c>
      <c r="J3" s="26" t="s">
        <v>63</v>
      </c>
    </row>
    <row r="4" spans="2:12" s="62" customFormat="1" ht="15.75" x14ac:dyDescent="0.25">
      <c r="B4" s="128"/>
      <c r="C4" s="128"/>
      <c r="D4" s="128"/>
      <c r="E4" s="61"/>
      <c r="F4" s="67"/>
      <c r="G4" s="67"/>
      <c r="H4" s="68"/>
      <c r="I4" s="68"/>
      <c r="J4" s="69"/>
    </row>
    <row r="5" spans="2:12" ht="28.5" customHeight="1" x14ac:dyDescent="0.2">
      <c r="B5" s="60" t="s">
        <v>5</v>
      </c>
      <c r="C5" s="27" t="s">
        <v>28</v>
      </c>
      <c r="D5" s="134" t="s">
        <v>6</v>
      </c>
      <c r="E5" s="136" t="s">
        <v>7</v>
      </c>
      <c r="F5" s="136"/>
      <c r="G5" s="136"/>
      <c r="H5" s="137" t="s">
        <v>8</v>
      </c>
      <c r="I5" s="70" t="s">
        <v>27</v>
      </c>
      <c r="J5" s="116" t="s">
        <v>9</v>
      </c>
    </row>
    <row r="6" spans="2:12" ht="15.75" x14ac:dyDescent="0.2">
      <c r="B6" s="28"/>
      <c r="C6" s="29"/>
      <c r="D6" s="135"/>
      <c r="E6" s="71" t="s">
        <v>10</v>
      </c>
      <c r="F6" s="71" t="s">
        <v>11</v>
      </c>
      <c r="G6" s="71" t="s">
        <v>12</v>
      </c>
      <c r="H6" s="137"/>
      <c r="I6" s="72"/>
      <c r="J6" s="116"/>
    </row>
    <row r="7" spans="2:12" ht="15.75" x14ac:dyDescent="0.2">
      <c r="B7" s="16"/>
      <c r="C7" s="117" t="s">
        <v>41</v>
      </c>
      <c r="D7" s="129"/>
      <c r="E7" s="129"/>
      <c r="F7" s="129"/>
      <c r="G7" s="130"/>
      <c r="H7" s="73"/>
      <c r="I7" s="73"/>
      <c r="J7" s="17"/>
    </row>
    <row r="8" spans="2:12" x14ac:dyDescent="0.2">
      <c r="B8" s="138" t="s">
        <v>19</v>
      </c>
      <c r="C8" s="138"/>
      <c r="D8" s="138"/>
      <c r="E8" s="138"/>
      <c r="F8" s="138"/>
      <c r="G8" s="138"/>
      <c r="H8" s="138"/>
      <c r="I8" s="138"/>
      <c r="J8" s="138"/>
    </row>
    <row r="9" spans="2:12" x14ac:dyDescent="0.2">
      <c r="B9" s="30" t="s">
        <v>44</v>
      </c>
      <c r="C9" s="30" t="s">
        <v>37</v>
      </c>
      <c r="D9" s="39">
        <v>250</v>
      </c>
      <c r="E9" s="74">
        <v>11.2</v>
      </c>
      <c r="F9" s="74">
        <v>11.4</v>
      </c>
      <c r="G9" s="74">
        <v>45.4</v>
      </c>
      <c r="H9" s="75">
        <f>(E9+G9)*4+F9*9</f>
        <v>329</v>
      </c>
      <c r="I9" s="76">
        <v>21.120999999999999</v>
      </c>
      <c r="J9" s="77">
        <v>104</v>
      </c>
    </row>
    <row r="10" spans="2:12" x14ac:dyDescent="0.2">
      <c r="B10" s="30" t="s">
        <v>45</v>
      </c>
      <c r="C10" s="30" t="s">
        <v>36</v>
      </c>
      <c r="D10" s="39">
        <v>200</v>
      </c>
      <c r="E10" s="74">
        <v>2.9</v>
      </c>
      <c r="F10" s="74">
        <v>2.8</v>
      </c>
      <c r="G10" s="74">
        <v>14.9</v>
      </c>
      <c r="H10" s="75">
        <v>96</v>
      </c>
      <c r="I10" s="76">
        <v>10</v>
      </c>
      <c r="J10" s="77">
        <v>692</v>
      </c>
    </row>
    <row r="11" spans="2:12" s="6" customFormat="1" ht="15.75" customHeight="1" x14ac:dyDescent="0.2">
      <c r="B11" s="38" t="s">
        <v>24</v>
      </c>
      <c r="C11" s="99" t="s">
        <v>57</v>
      </c>
      <c r="D11" s="93">
        <v>80</v>
      </c>
      <c r="E11" s="93">
        <v>5.6</v>
      </c>
      <c r="F11" s="93">
        <v>9</v>
      </c>
      <c r="G11" s="93">
        <v>33.9</v>
      </c>
      <c r="H11" s="93">
        <v>239</v>
      </c>
      <c r="I11" s="93">
        <v>9</v>
      </c>
      <c r="J11" s="93" t="s">
        <v>51</v>
      </c>
    </row>
    <row r="12" spans="2:12" x14ac:dyDescent="0.2">
      <c r="B12" s="30" t="s">
        <v>56</v>
      </c>
      <c r="C12" s="30" t="s">
        <v>29</v>
      </c>
      <c r="D12" s="39">
        <v>40</v>
      </c>
      <c r="E12" s="74">
        <v>4.8</v>
      </c>
      <c r="F12" s="74">
        <v>4.4000000000000004</v>
      </c>
      <c r="G12" s="74">
        <v>0.2</v>
      </c>
      <c r="H12" s="75">
        <v>60</v>
      </c>
      <c r="I12" s="76">
        <v>11.4</v>
      </c>
      <c r="J12" s="77">
        <v>209</v>
      </c>
    </row>
    <row r="13" spans="2:12" x14ac:dyDescent="0.2">
      <c r="B13" s="40" t="s">
        <v>20</v>
      </c>
      <c r="C13" s="40"/>
      <c r="D13" s="50">
        <f>SUM(D9,D10,D11,D12)</f>
        <v>570</v>
      </c>
      <c r="E13" s="50">
        <f t="shared" ref="E13:I13" si="0">SUM(E9,E10,E11,E12)</f>
        <v>24.5</v>
      </c>
      <c r="F13" s="50">
        <f t="shared" si="0"/>
        <v>27.6</v>
      </c>
      <c r="G13" s="50">
        <f t="shared" si="0"/>
        <v>94.399999999999991</v>
      </c>
      <c r="H13" s="50">
        <f t="shared" si="0"/>
        <v>724</v>
      </c>
      <c r="I13" s="50">
        <f t="shared" si="0"/>
        <v>51.520999999999994</v>
      </c>
      <c r="J13" s="39"/>
    </row>
    <row r="14" spans="2:12" x14ac:dyDescent="0.2">
      <c r="B14" s="120" t="s">
        <v>0</v>
      </c>
      <c r="C14" s="121"/>
      <c r="D14" s="121"/>
      <c r="E14" s="121"/>
      <c r="F14" s="121"/>
      <c r="G14" s="121"/>
      <c r="H14" s="121"/>
      <c r="I14" s="121"/>
      <c r="J14" s="122"/>
    </row>
    <row r="15" spans="2:12" x14ac:dyDescent="0.2">
      <c r="B15" s="36" t="s">
        <v>59</v>
      </c>
      <c r="C15" s="36" t="s">
        <v>60</v>
      </c>
      <c r="D15" s="39">
        <v>200</v>
      </c>
      <c r="E15" s="46">
        <v>3.07</v>
      </c>
      <c r="F15" s="46">
        <v>1.07</v>
      </c>
      <c r="G15" s="46">
        <v>41.99</v>
      </c>
      <c r="H15" s="47">
        <v>190</v>
      </c>
      <c r="I15" s="47">
        <v>38</v>
      </c>
      <c r="J15" s="39">
        <v>394</v>
      </c>
    </row>
    <row r="16" spans="2:12" s="94" customFormat="1" x14ac:dyDescent="0.2">
      <c r="B16" s="43" t="s">
        <v>22</v>
      </c>
      <c r="C16" s="43"/>
      <c r="D16" s="50">
        <f>SUM(D15:D15)</f>
        <v>200</v>
      </c>
      <c r="E16" s="50">
        <f t="shared" ref="E16:I16" si="1">SUM(E15:E15)</f>
        <v>3.07</v>
      </c>
      <c r="F16" s="50">
        <f t="shared" si="1"/>
        <v>1.07</v>
      </c>
      <c r="G16" s="50">
        <f t="shared" si="1"/>
        <v>41.99</v>
      </c>
      <c r="H16" s="50">
        <f t="shared" si="1"/>
        <v>190</v>
      </c>
      <c r="I16" s="50">
        <f t="shared" si="1"/>
        <v>38</v>
      </c>
      <c r="J16" s="39"/>
    </row>
    <row r="17" spans="2:10" x14ac:dyDescent="0.2">
      <c r="B17" s="131" t="s">
        <v>1</v>
      </c>
      <c r="C17" s="132"/>
      <c r="D17" s="132"/>
      <c r="E17" s="132"/>
      <c r="F17" s="132"/>
      <c r="G17" s="132"/>
      <c r="H17" s="132"/>
      <c r="I17" s="132"/>
      <c r="J17" s="133"/>
    </row>
    <row r="18" spans="2:10" x14ac:dyDescent="0.2">
      <c r="B18" s="30" t="s">
        <v>61</v>
      </c>
      <c r="C18" s="30" t="s">
        <v>30</v>
      </c>
      <c r="D18" s="39">
        <v>250</v>
      </c>
      <c r="E18" s="74">
        <v>1.8</v>
      </c>
      <c r="F18" s="74">
        <v>2.4</v>
      </c>
      <c r="G18" s="74">
        <v>14.1</v>
      </c>
      <c r="H18" s="75">
        <f t="shared" ref="H18" si="2">(E18+G18)*4+F18*9</f>
        <v>85.2</v>
      </c>
      <c r="I18" s="76">
        <v>11.452</v>
      </c>
      <c r="J18" s="77">
        <v>141</v>
      </c>
    </row>
    <row r="19" spans="2:10" x14ac:dyDescent="0.2">
      <c r="B19" s="30" t="s">
        <v>46</v>
      </c>
      <c r="C19" s="30" t="s">
        <v>32</v>
      </c>
      <c r="D19" s="39">
        <v>280</v>
      </c>
      <c r="E19" s="74">
        <v>29.21</v>
      </c>
      <c r="F19" s="74">
        <v>29.21</v>
      </c>
      <c r="G19" s="74">
        <v>47.36</v>
      </c>
      <c r="H19" s="75">
        <v>569</v>
      </c>
      <c r="I19" s="76">
        <v>127</v>
      </c>
      <c r="J19" s="77">
        <v>443</v>
      </c>
    </row>
    <row r="20" spans="2:10" x14ac:dyDescent="0.2">
      <c r="B20" s="30" t="s">
        <v>47</v>
      </c>
      <c r="C20" s="30" t="s">
        <v>34</v>
      </c>
      <c r="D20" s="39">
        <v>100</v>
      </c>
      <c r="E20" s="74">
        <v>1.9</v>
      </c>
      <c r="F20" s="74">
        <v>8.9</v>
      </c>
      <c r="G20" s="74">
        <v>7.7</v>
      </c>
      <c r="H20" s="75">
        <v>119</v>
      </c>
      <c r="I20" s="76">
        <v>22</v>
      </c>
      <c r="J20" s="77">
        <v>115</v>
      </c>
    </row>
    <row r="21" spans="2:10" x14ac:dyDescent="0.2">
      <c r="B21" s="30" t="s">
        <v>26</v>
      </c>
      <c r="C21" s="30" t="s">
        <v>33</v>
      </c>
      <c r="D21" s="39">
        <v>200</v>
      </c>
      <c r="E21" s="74">
        <v>0.5</v>
      </c>
      <c r="F21" s="74">
        <v>0.1</v>
      </c>
      <c r="G21" s="74">
        <v>30.9</v>
      </c>
      <c r="H21" s="75">
        <f t="shared" ref="H21" si="3">(E21+G21)*4+F21*9</f>
        <v>126.5</v>
      </c>
      <c r="I21" s="76">
        <v>4</v>
      </c>
      <c r="J21" s="77" t="s">
        <v>13</v>
      </c>
    </row>
    <row r="22" spans="2:10" x14ac:dyDescent="0.2">
      <c r="B22" s="36" t="s">
        <v>21</v>
      </c>
      <c r="C22" s="36" t="s">
        <v>38</v>
      </c>
      <c r="D22" s="39">
        <v>150</v>
      </c>
      <c r="E22" s="46">
        <v>11.85</v>
      </c>
      <c r="F22" s="46">
        <v>1.5</v>
      </c>
      <c r="G22" s="46">
        <v>72.45</v>
      </c>
      <c r="H22" s="47">
        <v>369</v>
      </c>
      <c r="I22" s="47">
        <v>8</v>
      </c>
      <c r="J22" s="39">
        <v>366</v>
      </c>
    </row>
    <row r="23" spans="2:10" x14ac:dyDescent="0.2">
      <c r="B23" s="44" t="s">
        <v>14</v>
      </c>
      <c r="C23" s="44"/>
      <c r="D23" s="50">
        <f t="shared" ref="D23:I23" si="4">SUM(D18:D22)</f>
        <v>980</v>
      </c>
      <c r="E23" s="50">
        <f t="shared" si="4"/>
        <v>45.260000000000005</v>
      </c>
      <c r="F23" s="50">
        <f t="shared" si="4"/>
        <v>42.11</v>
      </c>
      <c r="G23" s="50">
        <f t="shared" si="4"/>
        <v>172.51</v>
      </c>
      <c r="H23" s="50">
        <f t="shared" si="4"/>
        <v>1268.7</v>
      </c>
      <c r="I23" s="50">
        <f t="shared" si="4"/>
        <v>172.452</v>
      </c>
      <c r="J23" s="39"/>
    </row>
    <row r="24" spans="2:10" x14ac:dyDescent="0.2">
      <c r="B24" s="120" t="s">
        <v>2</v>
      </c>
      <c r="C24" s="121"/>
      <c r="D24" s="121"/>
      <c r="E24" s="121"/>
      <c r="F24" s="121"/>
      <c r="G24" s="121"/>
      <c r="H24" s="121"/>
      <c r="I24" s="121"/>
      <c r="J24" s="122"/>
    </row>
    <row r="25" spans="2:10" x14ac:dyDescent="0.2">
      <c r="B25" s="30" t="s">
        <v>58</v>
      </c>
      <c r="C25" s="30" t="s">
        <v>52</v>
      </c>
      <c r="D25" s="39">
        <v>100</v>
      </c>
      <c r="E25" s="74">
        <v>7.8</v>
      </c>
      <c r="F25" s="74">
        <v>8.5</v>
      </c>
      <c r="G25" s="74">
        <v>52.3</v>
      </c>
      <c r="H25" s="75">
        <f t="shared" ref="H25" si="5">(E25+G25)*4+F25*9</f>
        <v>316.89999999999998</v>
      </c>
      <c r="I25" s="76">
        <v>13</v>
      </c>
      <c r="J25" s="77">
        <v>85</v>
      </c>
    </row>
    <row r="26" spans="2:10" x14ac:dyDescent="0.2">
      <c r="B26" s="45" t="s">
        <v>16</v>
      </c>
      <c r="C26" s="45" t="s">
        <v>35</v>
      </c>
      <c r="D26" s="39">
        <v>200</v>
      </c>
      <c r="E26" s="46">
        <v>0.2</v>
      </c>
      <c r="F26" s="46">
        <v>0</v>
      </c>
      <c r="G26" s="46">
        <v>9.1</v>
      </c>
      <c r="H26" s="47">
        <v>37</v>
      </c>
      <c r="I26" s="47">
        <v>2</v>
      </c>
      <c r="J26" s="39">
        <v>685</v>
      </c>
    </row>
    <row r="27" spans="2:10" x14ac:dyDescent="0.2">
      <c r="B27" s="48" t="s">
        <v>15</v>
      </c>
      <c r="C27" s="48"/>
      <c r="D27" s="78">
        <f>SUM(D25,D26)</f>
        <v>300</v>
      </c>
      <c r="E27" s="98">
        <f t="shared" ref="E27:I27" si="6">SUM(E25,E26)</f>
        <v>8</v>
      </c>
      <c r="F27" s="98">
        <f t="shared" si="6"/>
        <v>8.5</v>
      </c>
      <c r="G27" s="98">
        <f t="shared" si="6"/>
        <v>61.4</v>
      </c>
      <c r="H27" s="98">
        <f t="shared" si="6"/>
        <v>353.9</v>
      </c>
      <c r="I27" s="98">
        <f t="shared" si="6"/>
        <v>15</v>
      </c>
      <c r="J27" s="39"/>
    </row>
    <row r="28" spans="2:10" x14ac:dyDescent="0.2">
      <c r="B28" s="120" t="s">
        <v>3</v>
      </c>
      <c r="C28" s="121"/>
      <c r="D28" s="121"/>
      <c r="E28" s="121"/>
      <c r="F28" s="121"/>
      <c r="G28" s="121"/>
      <c r="H28" s="121"/>
      <c r="I28" s="121"/>
      <c r="J28" s="122"/>
    </row>
    <row r="29" spans="2:10" x14ac:dyDescent="0.2">
      <c r="B29" s="30" t="s">
        <v>48</v>
      </c>
      <c r="C29" s="30" t="s">
        <v>50</v>
      </c>
      <c r="D29" s="39">
        <v>140</v>
      </c>
      <c r="E29" s="74">
        <v>22.06</v>
      </c>
      <c r="F29" s="74">
        <v>18.23</v>
      </c>
      <c r="G29" s="74">
        <v>5.88</v>
      </c>
      <c r="H29" s="75">
        <v>276</v>
      </c>
      <c r="I29" s="76">
        <v>54</v>
      </c>
      <c r="J29" s="77">
        <v>301</v>
      </c>
    </row>
    <row r="30" spans="2:10" x14ac:dyDescent="0.2">
      <c r="B30" s="30" t="s">
        <v>49</v>
      </c>
      <c r="C30" s="30" t="s">
        <v>31</v>
      </c>
      <c r="D30" s="39">
        <v>180</v>
      </c>
      <c r="E30" s="74">
        <v>8.1</v>
      </c>
      <c r="F30" s="74">
        <v>6.4</v>
      </c>
      <c r="G30" s="74">
        <v>45.4</v>
      </c>
      <c r="H30" s="75">
        <v>272</v>
      </c>
      <c r="I30" s="76">
        <v>9</v>
      </c>
      <c r="J30" s="77">
        <v>297</v>
      </c>
    </row>
    <row r="31" spans="2:10" x14ac:dyDescent="0.2">
      <c r="B31" s="45" t="s">
        <v>16</v>
      </c>
      <c r="C31" s="45" t="s">
        <v>35</v>
      </c>
      <c r="D31" s="39">
        <v>200</v>
      </c>
      <c r="E31" s="46">
        <v>0.2</v>
      </c>
      <c r="F31" s="46">
        <v>0</v>
      </c>
      <c r="G31" s="46">
        <v>9.1</v>
      </c>
      <c r="H31" s="47">
        <v>37</v>
      </c>
      <c r="I31" s="47">
        <v>2</v>
      </c>
      <c r="J31" s="39">
        <v>685</v>
      </c>
    </row>
    <row r="32" spans="2:10" s="6" customFormat="1" ht="15.75" x14ac:dyDescent="0.2">
      <c r="B32" s="36" t="s">
        <v>21</v>
      </c>
      <c r="C32" s="36" t="s">
        <v>38</v>
      </c>
      <c r="D32" s="84">
        <v>120</v>
      </c>
      <c r="E32" s="87">
        <v>8.1999999999999993</v>
      </c>
      <c r="F32" s="87">
        <v>1.2</v>
      </c>
      <c r="G32" s="87">
        <v>49.3</v>
      </c>
      <c r="H32" s="86">
        <v>256</v>
      </c>
      <c r="I32" s="47">
        <v>6</v>
      </c>
      <c r="J32" s="39">
        <v>366</v>
      </c>
    </row>
    <row r="33" spans="1:26" x14ac:dyDescent="0.2">
      <c r="B33" s="36" t="s">
        <v>25</v>
      </c>
      <c r="C33" s="36" t="s">
        <v>29</v>
      </c>
      <c r="D33" s="31">
        <v>10</v>
      </c>
      <c r="E33" s="37">
        <v>0.1</v>
      </c>
      <c r="F33" s="37">
        <v>8.3000000000000007</v>
      </c>
      <c r="G33" s="37">
        <v>0.1</v>
      </c>
      <c r="H33" s="88">
        <f>(E33+G33)*4+F33*9</f>
        <v>75.5</v>
      </c>
      <c r="I33" s="33">
        <v>5.8</v>
      </c>
      <c r="J33" s="31">
        <v>365</v>
      </c>
    </row>
    <row r="34" spans="1:26" s="6" customFormat="1" x14ac:dyDescent="0.2">
      <c r="B34" s="44" t="s">
        <v>17</v>
      </c>
      <c r="C34" s="44"/>
      <c r="D34" s="50">
        <f t="shared" ref="D34:I34" si="7">SUM(D29:D33)</f>
        <v>650</v>
      </c>
      <c r="E34" s="50">
        <f t="shared" si="7"/>
        <v>38.659999999999997</v>
      </c>
      <c r="F34" s="50">
        <f t="shared" si="7"/>
        <v>34.130000000000003</v>
      </c>
      <c r="G34" s="50">
        <f t="shared" si="7"/>
        <v>109.78</v>
      </c>
      <c r="H34" s="50">
        <f t="shared" si="7"/>
        <v>916.5</v>
      </c>
      <c r="I34" s="50">
        <f t="shared" si="7"/>
        <v>76.8</v>
      </c>
      <c r="J34" s="39"/>
    </row>
    <row r="35" spans="1:26" x14ac:dyDescent="0.2">
      <c r="B35" s="120" t="s">
        <v>4</v>
      </c>
      <c r="C35" s="121"/>
      <c r="D35" s="121"/>
      <c r="E35" s="121"/>
      <c r="F35" s="121"/>
      <c r="G35" s="121"/>
      <c r="H35" s="121"/>
      <c r="I35" s="121"/>
      <c r="J35" s="122"/>
    </row>
    <row r="36" spans="1:26" x14ac:dyDescent="0.2">
      <c r="B36" s="30" t="s">
        <v>62</v>
      </c>
      <c r="C36" s="97" t="s">
        <v>55</v>
      </c>
      <c r="D36" s="31">
        <v>20</v>
      </c>
      <c r="E36" s="37">
        <v>1.62</v>
      </c>
      <c r="F36" s="37">
        <v>2.78</v>
      </c>
      <c r="G36" s="37">
        <v>14.62</v>
      </c>
      <c r="H36" s="47">
        <v>90</v>
      </c>
      <c r="I36" s="97">
        <v>6.6</v>
      </c>
      <c r="J36" s="100" t="s">
        <v>54</v>
      </c>
    </row>
    <row r="37" spans="1:26" x14ac:dyDescent="0.2">
      <c r="B37" s="92" t="s">
        <v>16</v>
      </c>
      <c r="C37" s="92" t="s">
        <v>35</v>
      </c>
      <c r="D37" s="102">
        <v>200</v>
      </c>
      <c r="E37" s="103">
        <v>0.2</v>
      </c>
      <c r="F37" s="103">
        <v>0</v>
      </c>
      <c r="G37" s="103">
        <v>9.1</v>
      </c>
      <c r="H37" s="104">
        <v>37</v>
      </c>
      <c r="I37" s="104">
        <v>2</v>
      </c>
      <c r="J37" s="102">
        <v>685</v>
      </c>
    </row>
    <row r="38" spans="1:26" s="96" customFormat="1" x14ac:dyDescent="0.2">
      <c r="A38" s="95"/>
      <c r="B38" s="44" t="s">
        <v>23</v>
      </c>
      <c r="C38" s="44"/>
      <c r="D38" s="50">
        <f>SUM(D36,D37)</f>
        <v>220</v>
      </c>
      <c r="E38" s="50">
        <f t="shared" ref="E38:I38" si="8">SUM(E36,E37)</f>
        <v>1.82</v>
      </c>
      <c r="F38" s="50">
        <f t="shared" si="8"/>
        <v>2.78</v>
      </c>
      <c r="G38" s="50">
        <f t="shared" si="8"/>
        <v>23.72</v>
      </c>
      <c r="H38" s="50">
        <f t="shared" si="8"/>
        <v>127</v>
      </c>
      <c r="I38" s="50">
        <f t="shared" si="8"/>
        <v>8.6</v>
      </c>
      <c r="J38" s="39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6" x14ac:dyDescent="0.2">
      <c r="B39" s="44" t="s">
        <v>18</v>
      </c>
      <c r="C39" s="44"/>
      <c r="D39" s="50">
        <f>D13+D16+D23+D27+D34+D38</f>
        <v>2920</v>
      </c>
      <c r="E39" s="50">
        <f t="shared" ref="E39:I39" si="9">E13+E16+E23+E27+E34+E38</f>
        <v>121.31</v>
      </c>
      <c r="F39" s="50">
        <f t="shared" si="9"/>
        <v>116.19</v>
      </c>
      <c r="G39" s="50">
        <f t="shared" si="9"/>
        <v>503.79999999999995</v>
      </c>
      <c r="H39" s="50">
        <f t="shared" si="9"/>
        <v>3580.1</v>
      </c>
      <c r="I39" s="50">
        <f t="shared" si="9"/>
        <v>362.37299999999999</v>
      </c>
      <c r="J39" s="39"/>
    </row>
    <row r="40" spans="1:26" x14ac:dyDescent="0.2">
      <c r="B40" s="123"/>
      <c r="C40" s="124"/>
      <c r="D40" s="124"/>
      <c r="E40" s="124"/>
      <c r="F40" s="124"/>
      <c r="G40" s="124"/>
      <c r="H40" s="124"/>
      <c r="I40" s="124"/>
      <c r="J40" s="125"/>
    </row>
    <row r="41" spans="1:26" x14ac:dyDescent="0.2">
      <c r="B41" s="51"/>
      <c r="C41" s="51"/>
      <c r="D41" s="51"/>
      <c r="E41" s="79"/>
      <c r="F41" s="79"/>
      <c r="G41" s="79"/>
      <c r="H41" s="80"/>
      <c r="I41" s="80"/>
      <c r="J41" s="81"/>
    </row>
    <row r="42" spans="1:26" x14ac:dyDescent="0.2">
      <c r="B42" s="51"/>
      <c r="C42" s="51"/>
      <c r="D42" s="51"/>
      <c r="E42" s="79"/>
      <c r="F42" s="79"/>
      <c r="G42" s="79"/>
      <c r="H42" s="80"/>
      <c r="I42" s="80"/>
      <c r="J42" s="81"/>
    </row>
    <row r="43" spans="1:26" x14ac:dyDescent="0.2">
      <c r="B43" s="51"/>
      <c r="C43" s="51"/>
      <c r="D43" s="51"/>
      <c r="E43" s="79"/>
      <c r="F43" s="79"/>
      <c r="G43" s="79"/>
      <c r="H43" s="80"/>
      <c r="I43" s="80"/>
      <c r="J43" s="81"/>
    </row>
    <row r="44" spans="1:26" x14ac:dyDescent="0.2">
      <c r="B44" s="51"/>
      <c r="C44" s="51"/>
      <c r="D44" s="51"/>
      <c r="E44" s="79"/>
      <c r="F44" s="79"/>
      <c r="G44" s="79"/>
      <c r="H44" s="80"/>
      <c r="I44" s="80"/>
      <c r="J44" s="81"/>
    </row>
    <row r="45" spans="1:26" x14ac:dyDescent="0.2">
      <c r="B45" s="51"/>
      <c r="C45" s="51"/>
      <c r="D45" s="51"/>
      <c r="E45" s="79"/>
      <c r="F45" s="79"/>
      <c r="G45" s="79"/>
      <c r="H45" s="80"/>
      <c r="I45" s="80"/>
      <c r="J45" s="81"/>
    </row>
    <row r="46" spans="1:26" x14ac:dyDescent="0.2">
      <c r="B46" s="51"/>
      <c r="C46" s="51"/>
      <c r="D46" s="51"/>
      <c r="E46" s="79"/>
      <c r="F46" s="79"/>
      <c r="G46" s="79"/>
      <c r="H46" s="80"/>
      <c r="I46" s="80"/>
      <c r="J46" s="81"/>
    </row>
    <row r="47" spans="1:26" x14ac:dyDescent="0.2">
      <c r="B47" s="51"/>
      <c r="C47" s="51"/>
      <c r="D47" s="51"/>
      <c r="E47" s="79"/>
      <c r="F47" s="79"/>
      <c r="G47" s="79"/>
      <c r="H47" s="80"/>
      <c r="I47" s="80"/>
      <c r="J47" s="81"/>
    </row>
    <row r="48" spans="1:26" x14ac:dyDescent="0.2">
      <c r="B48" s="51"/>
      <c r="C48" s="51"/>
      <c r="D48" s="51"/>
      <c r="E48" s="79"/>
      <c r="F48" s="79"/>
      <c r="G48" s="79"/>
      <c r="H48" s="80"/>
      <c r="I48" s="80"/>
      <c r="J48" s="81"/>
    </row>
    <row r="49" spans="2:10" x14ac:dyDescent="0.2">
      <c r="B49" s="51"/>
      <c r="C49" s="51"/>
      <c r="D49" s="51"/>
      <c r="E49" s="79"/>
      <c r="F49" s="79"/>
      <c r="G49" s="79"/>
      <c r="H49" s="80"/>
      <c r="I49" s="80"/>
      <c r="J49" s="81"/>
    </row>
    <row r="50" spans="2:10" x14ac:dyDescent="0.2">
      <c r="B50" s="51"/>
      <c r="C50" s="51"/>
      <c r="D50" s="51"/>
      <c r="E50" s="79"/>
      <c r="F50" s="79"/>
      <c r="G50" s="79"/>
      <c r="H50" s="80"/>
      <c r="I50" s="80"/>
      <c r="J50" s="81"/>
    </row>
    <row r="51" spans="2:10" x14ac:dyDescent="0.2">
      <c r="B51" s="51"/>
      <c r="C51" s="51"/>
      <c r="D51" s="51"/>
      <c r="E51" s="79"/>
      <c r="F51" s="79"/>
      <c r="G51" s="79"/>
      <c r="H51" s="80"/>
      <c r="I51" s="80"/>
      <c r="J51" s="81"/>
    </row>
  </sheetData>
  <mergeCells count="15">
    <mergeCell ref="F1:J1"/>
    <mergeCell ref="F2:J2"/>
    <mergeCell ref="B4:D4"/>
    <mergeCell ref="C7:G7"/>
    <mergeCell ref="B40:J40"/>
    <mergeCell ref="B17:J17"/>
    <mergeCell ref="B24:J24"/>
    <mergeCell ref="B28:J28"/>
    <mergeCell ref="B35:J35"/>
    <mergeCell ref="D5:D6"/>
    <mergeCell ref="E5:G5"/>
    <mergeCell ref="H5:H6"/>
    <mergeCell ref="J5:J6"/>
    <mergeCell ref="B8:J8"/>
    <mergeCell ref="B14:J14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2026-10-07T12:38:43Z</dcterms:modified>
</cp:coreProperties>
</file>